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5_Acquisitions\Purchase\Tenders\EUI_2023-2028_PERIODICALS&amp;DATABASES\Work documents\ALMOST_ReadyToPublish\Editable\"/>
    </mc:Choice>
  </mc:AlternateContent>
  <xr:revisionPtr revIDLastSave="0" documentId="13_ncr:1_{489A8B22-1AC7-44E4-BB76-F2674C6D7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Economic Offer Lot 2" sheetId="2" r:id="rId1"/>
    <sheet name="VALUES-FOR-FREE" sheetId="10" state="hidden" r:id="rId2"/>
    <sheet name="paid2016" sheetId="6" state="hidden" r:id="rId3"/>
    <sheet name="complete-with-cancelled" sheetId="7" state="hidden" r:id="rId4"/>
  </sheets>
  <definedNames>
    <definedName name="_xlnm._FilterDatabase" localSheetId="0" hidden="1">'Form Economic Offer Lot 2'!#REF!</definedName>
    <definedName name="FREEFUNDS">'VALUES-FOR-FREE'!$A$1:$A$5</definedName>
    <definedName name="listERess2" localSheetId="2">paid2016!$A$64:$AJ$125</definedName>
    <definedName name="ListEress20160506" localSheetId="2">paid2016!$A$1:$AJ$62</definedName>
    <definedName name="_xlnm.Print_Area" localSheetId="0">ERESS[[#Data],[#Totals]]</definedName>
    <definedName name="_xlnm.Print_Titles" localSheetId="0">'Form Economic Offer Lot 2'!$20:$20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21" i="2"/>
  <c r="C54" i="2"/>
  <c r="D16" i="2" l="1"/>
  <c r="D54" i="2" l="1"/>
  <c r="D18" i="2" s="1"/>
  <c r="T108" i="7"/>
  <c r="P108" i="7"/>
  <c r="E108" i="7"/>
  <c r="D108" i="7"/>
  <c r="B108" i="7"/>
  <c r="F107" i="7"/>
  <c r="F106" i="7"/>
  <c r="F105" i="7"/>
  <c r="N104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N82" i="7"/>
  <c r="F82" i="7"/>
  <c r="F80" i="7"/>
  <c r="F79" i="7"/>
  <c r="N78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1" i="7"/>
  <c r="F50" i="7"/>
  <c r="F49" i="7"/>
  <c r="F48" i="7"/>
  <c r="F47" i="7"/>
  <c r="F46" i="7"/>
  <c r="F45" i="7"/>
  <c r="N44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5" i="7"/>
  <c r="F23" i="7"/>
  <c r="F21" i="7"/>
  <c r="F20" i="7"/>
  <c r="F19" i="7"/>
  <c r="F18" i="7"/>
  <c r="F17" i="7"/>
  <c r="F16" i="7"/>
  <c r="F15" i="7"/>
  <c r="F14" i="7"/>
  <c r="F13" i="7"/>
  <c r="F12" i="7"/>
  <c r="F10" i="7"/>
  <c r="F7" i="7"/>
  <c r="F6" i="7"/>
  <c r="F5" i="7"/>
  <c r="F4" i="7"/>
  <c r="F3" i="7"/>
  <c r="F2" i="7"/>
  <c r="F10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Carlotta</author>
  </authors>
  <commentList>
    <comment ref="A2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2014 paid in 2013
</t>
        </r>
      </text>
    </comment>
    <comment ref="A97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2014 paid</t>
        </r>
      </text>
    </comment>
    <comment ref="F99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Carlotta:</t>
        </r>
        <r>
          <rPr>
            <sz val="9"/>
            <color indexed="81"/>
            <rFont val="Tahoma"/>
            <family val="2"/>
          </rPr>
          <t xml:space="preserve">
11962.62 dollari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istEress201605061" type="6" refreshedVersion="4" background="1" saveData="1">
    <textPr codePage="65001" sourceFile="T:\05_Acquisitions\E-resources\ListEress20160506.txt" delimiter="|">
      <textFields count="12">
        <textField/>
        <textField/>
        <textField/>
        <textField type="DMY"/>
        <textField type="DMY"/>
        <textField/>
        <textField/>
        <textField/>
        <textField/>
        <textField/>
        <textField/>
        <textField/>
      </textFields>
    </textPr>
  </connection>
  <connection id="2" xr16:uid="{00000000-0015-0000-FFFF-FFFF01000000}" name="listERess21" type="6" refreshedVersion="4" background="1" saveData="1">
    <textPr codePage="65001" sourceFile="T:\05_Acquisitions\E-resources\listERess2.txt" delimiter="|">
      <textFields count="12">
        <textField/>
        <textField/>
        <textField/>
        <textField type="DMY"/>
        <textField type="DMY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<sst xmlns="http://schemas.openxmlformats.org/spreadsheetml/2006/main" count="1365" uniqueCount="642">
  <si>
    <t>TITLE</t>
  </si>
  <si>
    <t>EXP DATE</t>
  </si>
  <si>
    <t>INITIALS</t>
  </si>
  <si>
    <t>SN</t>
  </si>
  <si>
    <t>MN</t>
  </si>
  <si>
    <t>PK</t>
  </si>
  <si>
    <t>TB</t>
  </si>
  <si>
    <t>DigiZeitschriften</t>
  </si>
  <si>
    <t>ECONLIT</t>
  </si>
  <si>
    <t>IBSS</t>
  </si>
  <si>
    <t>Oxford Reports on International Law</t>
  </si>
  <si>
    <t>+ password page stats</t>
  </si>
  <si>
    <t>All Oxford Law products lumped together for stats</t>
  </si>
  <si>
    <t>Frantext (ARTFL)</t>
  </si>
  <si>
    <t>JSTOR</t>
  </si>
  <si>
    <t>New Palgrave Dictionary of Economics Online</t>
  </si>
  <si>
    <t>Still to be paid</t>
  </si>
  <si>
    <t xml:space="preserve">Oxford dictionary of national biography </t>
  </si>
  <si>
    <t>PK/SN</t>
  </si>
  <si>
    <t>For detailed stats - see:</t>
  </si>
  <si>
    <t>STATS TO</t>
  </si>
  <si>
    <t>Ebsco</t>
  </si>
  <si>
    <t>BVD</t>
  </si>
  <si>
    <t>Beck</t>
  </si>
  <si>
    <t>Wiley</t>
  </si>
  <si>
    <t>Ingenta</t>
  </si>
  <si>
    <t>Cairn</t>
  </si>
  <si>
    <t>CUP</t>
  </si>
  <si>
    <t>Questasoft</t>
  </si>
  <si>
    <t>Columbia Univ</t>
  </si>
  <si>
    <t>OUP</t>
  </si>
  <si>
    <t>Thomson</t>
  </si>
  <si>
    <t>Giuffre</t>
  </si>
  <si>
    <t>Digizeitschriften</t>
  </si>
  <si>
    <t>Proquest</t>
  </si>
  <si>
    <t>Gale</t>
  </si>
  <si>
    <t>OVID</t>
  </si>
  <si>
    <t>Taylor &amp; Francis</t>
  </si>
  <si>
    <t>Hein</t>
  </si>
  <si>
    <t>ACLS-Univ Michigan</t>
  </si>
  <si>
    <t>Kluwer Law</t>
  </si>
  <si>
    <t>Juris GmbH</t>
  </si>
  <si>
    <t>Jurisquare</t>
  </si>
  <si>
    <t>Lexis-Nexis</t>
  </si>
  <si>
    <t>Lexis-Nexis.fr</t>
  </si>
  <si>
    <t>NBER</t>
  </si>
  <si>
    <t>Palgrave-Macmillan</t>
  </si>
  <si>
    <t>Project Muse</t>
  </si>
  <si>
    <t>Il Mulino</t>
  </si>
  <si>
    <t>Elsevier</t>
  </si>
  <si>
    <t>SSRN</t>
  </si>
  <si>
    <t>Springer (Metapress)</t>
  </si>
  <si>
    <t>Vlex</t>
  </si>
  <si>
    <t>Westlaw</t>
  </si>
  <si>
    <t>WorldTradeLaw.net</t>
  </si>
  <si>
    <t>questionable data</t>
  </si>
  <si>
    <t>INTERNAL NOTES</t>
  </si>
  <si>
    <t>STATS NOTES</t>
  </si>
  <si>
    <t>ICC Dispute Resolution Library</t>
  </si>
  <si>
    <t>from 2011 stats also include Current Collections titles</t>
  </si>
  <si>
    <t>stats for new site not avail until late May 2011</t>
  </si>
  <si>
    <t>journals</t>
  </si>
  <si>
    <t>format</t>
  </si>
  <si>
    <t>n/a</t>
  </si>
  <si>
    <t>% of platform fee paid with each purchase</t>
  </si>
  <si>
    <t>No stats available</t>
  </si>
  <si>
    <t>Cambridge</t>
  </si>
  <si>
    <t>Last tranche of 3117 of 2011 paid in 2012</t>
  </si>
  <si>
    <t>LexPolonica</t>
  </si>
  <si>
    <t>no stats; need to pull WAM stats</t>
  </si>
  <si>
    <t>ProQuest</t>
  </si>
  <si>
    <t>555 for 3 years 2010-2012</t>
  </si>
  <si>
    <t>ACLS Humanities E-Book Collection</t>
  </si>
  <si>
    <t>EastView</t>
  </si>
  <si>
    <t>UlrichsWeb-SerSol</t>
  </si>
  <si>
    <t xml:space="preserve">CAIRN </t>
  </si>
  <si>
    <t>PRS GROUP</t>
  </si>
  <si>
    <t>Journal TOCS</t>
  </si>
  <si>
    <t>Financial times</t>
  </si>
  <si>
    <t>o1452265</t>
  </si>
  <si>
    <t>o1835890</t>
  </si>
  <si>
    <t>o154102x</t>
  </si>
  <si>
    <t>ORDER</t>
  </si>
  <si>
    <t>o174477x</t>
  </si>
  <si>
    <t>o1989832</t>
  </si>
  <si>
    <t>o1505919</t>
  </si>
  <si>
    <t xml:space="preserve">o1581065 </t>
  </si>
  <si>
    <t>o193899x</t>
  </si>
  <si>
    <t xml:space="preserve">o2160067 </t>
  </si>
  <si>
    <t>o1754518</t>
  </si>
  <si>
    <t xml:space="preserve">o1592117 </t>
  </si>
  <si>
    <t xml:space="preserve">o105692x </t>
  </si>
  <si>
    <t>o1254728</t>
  </si>
  <si>
    <t xml:space="preserve">o157226x   </t>
  </si>
  <si>
    <t>o2043658</t>
  </si>
  <si>
    <t xml:space="preserve">o1567172  </t>
  </si>
  <si>
    <t xml:space="preserve">o169828x  </t>
  </si>
  <si>
    <t xml:space="preserve">o1560128  </t>
  </si>
  <si>
    <t>o1311815</t>
  </si>
  <si>
    <t xml:space="preserve">o1392256  </t>
  </si>
  <si>
    <t>o1988748</t>
  </si>
  <si>
    <t xml:space="preserve">o1688406 </t>
  </si>
  <si>
    <t>o1744021</t>
  </si>
  <si>
    <t xml:space="preserve">o141821x </t>
  </si>
  <si>
    <t>o1582999</t>
  </si>
  <si>
    <t>o1511440</t>
  </si>
  <si>
    <t>o1970859</t>
  </si>
  <si>
    <t>o1561182</t>
  </si>
  <si>
    <t>o211768x</t>
  </si>
  <si>
    <t>o1824442</t>
  </si>
  <si>
    <t xml:space="preserve">o1854744 </t>
  </si>
  <si>
    <t xml:space="preserve">o1382573 </t>
  </si>
  <si>
    <t xml:space="preserve">o1342149  </t>
  </si>
  <si>
    <t xml:space="preserve">o156609x </t>
  </si>
  <si>
    <t xml:space="preserve">o1515937   </t>
  </si>
  <si>
    <t>o2045278</t>
  </si>
  <si>
    <t>o2108793</t>
  </si>
  <si>
    <t xml:space="preserve">o1868354 </t>
  </si>
  <si>
    <t xml:space="preserve">o1002247 </t>
  </si>
  <si>
    <t xml:space="preserve">o179730x </t>
  </si>
  <si>
    <t xml:space="preserve">o1522528    </t>
  </si>
  <si>
    <t>o144363x</t>
  </si>
  <si>
    <t xml:space="preserve">o156786x </t>
  </si>
  <si>
    <t xml:space="preserve">o1805368  </t>
  </si>
  <si>
    <t xml:space="preserve">o1439443  </t>
  </si>
  <si>
    <t xml:space="preserve">o1562162 </t>
  </si>
  <si>
    <t xml:space="preserve">o2022710 </t>
  </si>
  <si>
    <t xml:space="preserve">o1913852 </t>
  </si>
  <si>
    <t>o1942773</t>
  </si>
  <si>
    <t>o1528440</t>
  </si>
  <si>
    <t>o1853399</t>
  </si>
  <si>
    <t>o1362367</t>
  </si>
  <si>
    <t xml:space="preserve">o2197911 </t>
  </si>
  <si>
    <t>o135050x</t>
  </si>
  <si>
    <t xml:space="preserve">o1641220  </t>
  </si>
  <si>
    <t xml:space="preserve">o1637551 </t>
  </si>
  <si>
    <t>o1569922</t>
  </si>
  <si>
    <t>o1647246</t>
  </si>
  <si>
    <t>o1366488</t>
  </si>
  <si>
    <t xml:space="preserve">o1717005  </t>
  </si>
  <si>
    <t>o2203157</t>
  </si>
  <si>
    <t xml:space="preserve">o1711830 </t>
  </si>
  <si>
    <t xml:space="preserve">o1581429 </t>
  </si>
  <si>
    <t xml:space="preserve">o1388794 </t>
  </si>
  <si>
    <t xml:space="preserve">o171806x </t>
  </si>
  <si>
    <t xml:space="preserve">o1836353  </t>
  </si>
  <si>
    <t xml:space="preserve">o1313678 </t>
  </si>
  <si>
    <t xml:space="preserve">o1981560  </t>
  </si>
  <si>
    <t xml:space="preserve">o1312492  </t>
  </si>
  <si>
    <t xml:space="preserve">o2214982 </t>
  </si>
  <si>
    <t>ACQ staff</t>
  </si>
  <si>
    <t>previsti € 63193</t>
  </si>
  <si>
    <t>PK/MN</t>
  </si>
  <si>
    <t>Chicago Manual of Style Online</t>
  </si>
  <si>
    <t>Brown University</t>
  </si>
  <si>
    <t>Consortium</t>
  </si>
  <si>
    <t>Harrassowitz (formerly cilea)</t>
  </si>
  <si>
    <t>Cenfor</t>
  </si>
  <si>
    <t>cineca (formerly cilea)</t>
  </si>
  <si>
    <t>cipe</t>
  </si>
  <si>
    <t>CRUI (formerly CARE/CILEA)</t>
  </si>
  <si>
    <t>Currency</t>
  </si>
  <si>
    <t>Harrassowitz</t>
  </si>
  <si>
    <t>Swets</t>
  </si>
  <si>
    <t>Column1</t>
  </si>
  <si>
    <t>o2235067</t>
  </si>
  <si>
    <t>o2208350</t>
  </si>
  <si>
    <t>WORLDCAT.ORG MEMBERSHIP (EUI holdings in Worldcat Oclc)</t>
  </si>
  <si>
    <t xml:space="preserve">o222902x   </t>
  </si>
  <si>
    <t>Payment alignment request DONE</t>
  </si>
  <si>
    <t>Notes MD</t>
  </si>
  <si>
    <t>Nov-Dec 2014 inv €2.500; 2015 €15.000 to pay in Jan2015</t>
  </si>
  <si>
    <t>15/10/2014 reminder 24-10-14</t>
  </si>
  <si>
    <t>29/09/2014; reminder 6-10-14; reminder 24-10-14</t>
  </si>
  <si>
    <t>CA:INVOICE ARRIVES IN NOV: PAY AND PUT IN NON-ELIG</t>
  </si>
  <si>
    <t>to be really paid</t>
  </si>
  <si>
    <t>ask and put in non-eligible? Ca</t>
  </si>
  <si>
    <t>???</t>
  </si>
  <si>
    <t>653 dollars x 1 year</t>
  </si>
  <si>
    <t xml:space="preserve">o2203674  </t>
  </si>
  <si>
    <t>2015 TO BE PAID ON NON-ELIGIBLE</t>
  </si>
  <si>
    <t>2015 ALREADY PAID ON NON-ELIGIBLE</t>
  </si>
  <si>
    <t>o2365959</t>
  </si>
  <si>
    <t>7-01-15: Requested sub alignment calendar year md</t>
  </si>
  <si>
    <t>DONE</t>
  </si>
  <si>
    <t>DONE (email Kate Dennis 29-09-14)</t>
  </si>
  <si>
    <t>DONE - aligned invoices received</t>
  </si>
  <si>
    <t>13-01-15: Request for invoice alignment sent.</t>
  </si>
  <si>
    <t>o2328227</t>
  </si>
  <si>
    <t>Exclusivity Declaration</t>
  </si>
  <si>
    <t>requested 15/1/15</t>
  </si>
  <si>
    <t xml:space="preserve">Received </t>
  </si>
  <si>
    <t>13-01-15: Request for invoice alignment sent (APPROVED BY VENDOR).</t>
  </si>
  <si>
    <t>26-09-14: Request for invoice alignment sent.</t>
  </si>
  <si>
    <t>19-01-15: Request invoice alignment sent.</t>
  </si>
  <si>
    <t xml:space="preserve">DONE </t>
  </si>
  <si>
    <t>Major Reference Works (included in Science Direct)</t>
  </si>
  <si>
    <t>DONE - aligned invoice received</t>
  </si>
  <si>
    <t>DONE - aligned invoice received 41918</t>
  </si>
  <si>
    <t>13-01-15: Request for invoice alignment sent. VENDOR CONFIRMED SAME DAY, OK.</t>
  </si>
  <si>
    <t>5-02-15: Request invoice aligment sent.</t>
  </si>
  <si>
    <t>o2228786</t>
  </si>
  <si>
    <t xml:space="preserve">17-02-15: Request for alignment invoice sent. </t>
  </si>
  <si>
    <t xml:space="preserve">18-02-15: Hein confirms will align with next subscription renewal. 17-02-15: Request for alignment invoice sent. </t>
  </si>
  <si>
    <t>19-02-15: Request for invoice alignment sent.</t>
  </si>
  <si>
    <t>19-02-15: Alignment confirmed. 15-01-15: Request for invoice alignment sent.</t>
  </si>
  <si>
    <t>4-03-15: Confirmed by Juris, new inv will be May-Dec 2015</t>
  </si>
  <si>
    <t>19-02-15: Confirmed renewal April-Dec 2015 (by CA to Ifnet)</t>
  </si>
  <si>
    <t xml:space="preserve">4-03-15: Request invoice alignment sent. </t>
  </si>
  <si>
    <t>4-04-15: Request invoice alignment sent</t>
  </si>
  <si>
    <t>DONE - will send July-Dec invoice (4-03-15)</t>
  </si>
  <si>
    <t>Not possible - keep payment over 2 years in separate file (md 24-03-15)</t>
  </si>
  <si>
    <t>OECD iLibrary</t>
  </si>
  <si>
    <t>2013-12</t>
  </si>
  <si>
    <t>EBSCO</t>
  </si>
  <si>
    <t>CEPR</t>
  </si>
  <si>
    <t>University of Chicago Press</t>
  </si>
  <si>
    <t>FT</t>
  </si>
  <si>
    <t>CNRS-ATLIF</t>
  </si>
  <si>
    <t>Statistisches Bundesamt</t>
  </si>
  <si>
    <t>EUI-passw-pages</t>
  </si>
  <si>
    <t>ICPSR</t>
  </si>
  <si>
    <t>OECD</t>
  </si>
  <si>
    <t>ISLG</t>
  </si>
  <si>
    <t>JTOCS</t>
  </si>
  <si>
    <t>Sage</t>
  </si>
  <si>
    <t>01-06-15: Requested sub alignment calendar year md</t>
  </si>
  <si>
    <t>PAID ALSO 2016
20160101-20161231 EUR 428,02</t>
  </si>
  <si>
    <t>PAID ALSO 2016
20160101-20161231 EUR 6420,36</t>
  </si>
  <si>
    <t>PAID ALSO 2016
20160101-20161231
EUR 13126,07</t>
  </si>
  <si>
    <t>REF</t>
  </si>
  <si>
    <t>3-08-15: Requested sub alignment calendar year md</t>
  </si>
  <si>
    <t>o2452558</t>
  </si>
  <si>
    <t>Historical Statistics of the United States (CUP: no fees since we purchase ebooks)</t>
  </si>
  <si>
    <t>Factiva</t>
  </si>
  <si>
    <t>o2462084</t>
  </si>
  <si>
    <t>o2450525</t>
  </si>
  <si>
    <t>o244866x</t>
  </si>
  <si>
    <t>o2433114</t>
  </si>
  <si>
    <t>Elsevier Handbooks in Economics</t>
  </si>
  <si>
    <t xml:space="preserve">o1674390 + hosting fee </t>
  </si>
  <si>
    <t>FUND</t>
  </si>
  <si>
    <t>RECORD #(ORDER)</t>
  </si>
  <si>
    <t>Paid Date</t>
  </si>
  <si>
    <t>Invoice Date</t>
  </si>
  <si>
    <t>Invoice Num</t>
  </si>
  <si>
    <t>Amount Paid</t>
  </si>
  <si>
    <t>Voucher Num</t>
  </si>
  <si>
    <t>Copies</t>
  </si>
  <si>
    <t>Sub From</t>
  </si>
  <si>
    <t>Sub To</t>
  </si>
  <si>
    <t>Note</t>
  </si>
  <si>
    <t>Working paper series (National Bureau of Economic Research)</t>
  </si>
  <si>
    <t>o1002247</t>
  </si>
  <si>
    <t xml:space="preserve">  -  -  </t>
  </si>
  <si>
    <t>20160101-20161231\usd1040.00</t>
  </si>
  <si>
    <t>Discussion paper (Centre for Economic Policy Research (Great Britain))</t>
  </si>
  <si>
    <t>o105692x</t>
  </si>
  <si>
    <t>20160101-20161231\gbp990.00</t>
  </si>
  <si>
    <t>IBR online [electronic resource]</t>
  </si>
  <si>
    <t>o128874x</t>
  </si>
  <si>
    <t>15-02-16</t>
  </si>
  <si>
    <t>31-12-16</t>
  </si>
  <si>
    <t>2016                 !96060508</t>
  </si>
  <si>
    <t>EconLit [electronic resource]</t>
  </si>
  <si>
    <t>IT10383</t>
  </si>
  <si>
    <t>20160101-20161231</t>
  </si>
  <si>
    <t>International bibliography of the social sciences (IBSS) [electronic resource]</t>
  </si>
  <si>
    <t>o1312492</t>
  </si>
  <si>
    <t>International political science abstracts [electronic resource]</t>
  </si>
  <si>
    <t>o1312509</t>
  </si>
  <si>
    <t>Social science research network [electronic resource]</t>
  </si>
  <si>
    <t>o1342149</t>
  </si>
  <si>
    <t>20160101-20161231\usd670.00</t>
  </si>
  <si>
    <t>IBZ online [electronic resource]</t>
  </si>
  <si>
    <t>o1342174</t>
  </si>
  <si>
    <t>ISI Web of science [electronic resource] / Institute for Scientific Information</t>
  </si>
  <si>
    <t>20150101-20151231\usd11962.62;"18-03-16"</t>
  </si>
  <si>
    <t>20160101-20161231\usd11528.59</t>
  </si>
  <si>
    <t>Lexis-Nexis [electronic resource]</t>
  </si>
  <si>
    <t>16/3</t>
  </si>
  <si>
    <t>SpringerLink [electronic resource]</t>
  </si>
  <si>
    <t>o1382573</t>
  </si>
  <si>
    <t>20150101-20151231\;"17-03-16"</t>
  </si>
  <si>
    <t>incorrect inv 2932517161\;"18-04-16"</t>
  </si>
  <si>
    <t>20150101-20151231+takeover2009-15\;"21-04-16"</t>
  </si>
  <si>
    <t>31-03-16</t>
  </si>
  <si>
    <t>20160101-20161231+takeover2009-15\</t>
  </si>
  <si>
    <t>HeinOnline [electronic resource] : the modern link to legal history</t>
  </si>
  <si>
    <t>o1388794</t>
  </si>
  <si>
    <t>20160101-20161231\usd12346.25</t>
  </si>
  <si>
    <t>Frantext [electronic resource]</t>
  </si>
  <si>
    <t>o1392256</t>
  </si>
  <si>
    <t>Oxford reference online [electronic resource] : premium collection</t>
  </si>
  <si>
    <t>o1439443</t>
  </si>
  <si>
    <t>XI09702734</t>
  </si>
  <si>
    <t>20160101-20161231\gbp630.00</t>
  </si>
  <si>
    <t>Beck-online [electronic resource] : die Datenbank</t>
  </si>
  <si>
    <t>ACLS Humanities E-Book Collection [electronic resource]</t>
  </si>
  <si>
    <t>HEBS04587</t>
  </si>
  <si>
    <t>20160101-20161231\usd530.00</t>
  </si>
  <si>
    <t>Westlaw International [electronic resource]</t>
  </si>
  <si>
    <t>ICPSR data archive [electronic resource]</t>
  </si>
  <si>
    <t>o1515937</t>
  </si>
  <si>
    <t>20160701-20170630\usd2200.00</t>
  </si>
  <si>
    <t>OECD iLibrary [electronic resource]</t>
  </si>
  <si>
    <t>o1522528</t>
  </si>
  <si>
    <t>OEC15P005194</t>
  </si>
  <si>
    <t>ARBA online [electronic resource] : American reference books annual</t>
  </si>
  <si>
    <t>20160101-20161231\usd369.00</t>
  </si>
  <si>
    <t>Early English books online [electronic resource]</t>
  </si>
  <si>
    <t>o1560128</t>
  </si>
  <si>
    <t>UN Comtrade [electronic resource] / United Nations Statistics Division</t>
  </si>
  <si>
    <t>20160101-20161231\usd4548.75</t>
  </si>
  <si>
    <t>Oxford dictionary of national biography [electronic resource]</t>
  </si>
  <si>
    <t>o1562162</t>
  </si>
  <si>
    <t>20160101-20161231\gbp1806.00</t>
  </si>
  <si>
    <t>IEA statistics [electronic resource]</t>
  </si>
  <si>
    <t>o156609x</t>
  </si>
  <si>
    <t>De Jure [electronic resource]</t>
  </si>
  <si>
    <t>o1567172</t>
  </si>
  <si>
    <t>V20018683/2016</t>
  </si>
  <si>
    <t>Oxford scholarship online [electronic resource]</t>
  </si>
  <si>
    <t>o156786x</t>
  </si>
  <si>
    <t>20160101-20161231 (6 modules)\gbp3600.00</t>
  </si>
  <si>
    <t>Kluwer law online [electronic resource]</t>
  </si>
  <si>
    <t>KLI16I001239</t>
  </si>
  <si>
    <t>Datastream [electronic resource]</t>
  </si>
  <si>
    <t>o157226x</t>
  </si>
  <si>
    <t>20160101-20160331;"21-04-16"</t>
  </si>
  <si>
    <t>20160401-20160630</t>
  </si>
  <si>
    <t>Encyclopædia Britannica online [electronic resource]</t>
  </si>
  <si>
    <t>o1580462</t>
  </si>
  <si>
    <t>WIIW [electronic resource]</t>
  </si>
  <si>
    <t>Central and Eastern European Online Library [electronic resource]</t>
  </si>
  <si>
    <t>o1592117</t>
  </si>
  <si>
    <t>o1637551</t>
  </si>
  <si>
    <t>VF-1600022</t>
  </si>
  <si>
    <t>LexPolonica Maxima online</t>
  </si>
  <si>
    <t>ScienceDirect [electronic resource]</t>
  </si>
  <si>
    <t>o1674390</t>
  </si>
  <si>
    <t>M287212</t>
  </si>
  <si>
    <t>o1688406</t>
  </si>
  <si>
    <t>20160101-20161231\usd915.00</t>
  </si>
  <si>
    <t>o169828x</t>
  </si>
  <si>
    <t>20160101-20161231\</t>
  </si>
  <si>
    <t>o1717005</t>
  </si>
  <si>
    <t>o171806x</t>
  </si>
  <si>
    <t>20160101-20161231\usd1095.00</t>
  </si>
  <si>
    <t>2016-e001</t>
  </si>
  <si>
    <t>20160101-20161231\usd300.00</t>
  </si>
  <si>
    <t>85/16IT</t>
  </si>
  <si>
    <t>31-12-15</t>
  </si>
  <si>
    <t>2015                 !96404659\;"16-03-16"</t>
  </si>
  <si>
    <t>2016                 !96404659</t>
  </si>
  <si>
    <t>o1805368</t>
  </si>
  <si>
    <t>20160101-20161231 (4 modules)\gbp1384.00</t>
  </si>
  <si>
    <t>o1836353</t>
  </si>
  <si>
    <t>20160101-20161231\usd2720.50</t>
  </si>
  <si>
    <t>o1868354</t>
  </si>
  <si>
    <t>XI09720874</t>
  </si>
  <si>
    <t>20160101-20161231\gbp340.00</t>
  </si>
  <si>
    <t>o1913852</t>
  </si>
  <si>
    <t>o1929483</t>
  </si>
  <si>
    <t>VEN2-2015-533</t>
  </si>
  <si>
    <t>INV-N-12783</t>
  </si>
  <si>
    <t>20160114-20170113</t>
  </si>
  <si>
    <t>2015 (partial)\;"16-03-16"</t>
  </si>
  <si>
    <t>15-11-15</t>
  </si>
  <si>
    <t>2016 (partial)</t>
  </si>
  <si>
    <t>o2022710</t>
  </si>
  <si>
    <t>20160101-20161231 (6 languages)\gbp882.00;"21-04-16"</t>
  </si>
  <si>
    <t>XI09856990</t>
  </si>
  <si>
    <t>20160101-20161231\gbp504.00</t>
  </si>
  <si>
    <t>o2045102</t>
  </si>
  <si>
    <t>16-10798</t>
  </si>
  <si>
    <t>3307R05</t>
  </si>
  <si>
    <t>o2197911</t>
  </si>
  <si>
    <t>o2203674</t>
  </si>
  <si>
    <t>20160101-20161231\usd2895.00</t>
  </si>
  <si>
    <t>189/2015</t>
  </si>
  <si>
    <t>o222902x</t>
  </si>
  <si>
    <t>1114-15033</t>
  </si>
  <si>
    <t>20160101-20161231\usd1200.00</t>
  </si>
  <si>
    <t>20160101-20161231\gbp767.00</t>
  </si>
  <si>
    <t>WorldTradeLaw.net [electronic resource]</t>
  </si>
  <si>
    <t>DigiZeitschriften [electronic resource]</t>
  </si>
  <si>
    <t>LexisNexis JurisClasseur  [electronic resource]</t>
  </si>
  <si>
    <t>Foreign and international law resources database (HeinOnline) [electronic resource]</t>
  </si>
  <si>
    <t>Women Writers Online [electronic resource]</t>
  </si>
  <si>
    <t>Bureau van Dijk company databases trial [electronic resource]</t>
  </si>
  <si>
    <t>Cambridge Journals Online [electronic resource]</t>
  </si>
  <si>
    <t>Oxford Reports on International Law [electronic resource]</t>
  </si>
  <si>
    <t>United Nations Law Collection (HeinOnline) [electronic resource]</t>
  </si>
  <si>
    <t>Sage Journals Online [electronic resource]</t>
  </si>
  <si>
    <t>Max Planck Encyclopedia of Public International Law Online [electronic resource]</t>
  </si>
  <si>
    <t>PRISMA [electronic resource]</t>
  </si>
  <si>
    <t>Bibliography of British and Irish History [electronic resource]</t>
  </si>
  <si>
    <t>Cairn.info [electronic resource]</t>
  </si>
  <si>
    <t>vLex [electronic resource]</t>
  </si>
  <si>
    <t>Agence Europe [electronic resource]</t>
  </si>
  <si>
    <t>Oxford Dictionaries Online [electronic resource]</t>
  </si>
  <si>
    <t>Franco Angeli Journals Online - OLD RECORD</t>
  </si>
  <si>
    <t>ICC Dispute Resolution Library [electronic resource]</t>
  </si>
  <si>
    <t>JournalTOCs [electronic resource]</t>
  </si>
  <si>
    <t>Index to Foreign Legal Periodicals (HeinOnline) [electronic resource]</t>
  </si>
  <si>
    <t>Oxford Journals Online [electronic resource]</t>
  </si>
  <si>
    <t>Dizionari Zanichelli online [electronic resource]</t>
  </si>
  <si>
    <t>Investor-State LawGuide [electronic resource]</t>
  </si>
  <si>
    <t>Electronic Enlightenment [electronic resource]</t>
  </si>
  <si>
    <t>Annual Reviews [electronic resource]</t>
  </si>
  <si>
    <t>ebsu6</t>
  </si>
  <si>
    <t>elrr6</t>
  </si>
  <si>
    <t>ejpr6</t>
  </si>
  <si>
    <t xml:space="preserve">o2299525  </t>
  </si>
  <si>
    <t>2016-04</t>
  </si>
  <si>
    <t>2015-12</t>
  </si>
  <si>
    <t>o2115141 
+ digital archive maintenance fee
o2111044</t>
  </si>
  <si>
    <t>Cross-National Time-Series Data Archive</t>
  </si>
  <si>
    <t>ebpa6 FUND TO BE CHANGED</t>
  </si>
  <si>
    <t>o1826979</t>
  </si>
  <si>
    <t>Yearbook of the European Audiovisual Observatory</t>
  </si>
  <si>
    <t>o2468712</t>
  </si>
  <si>
    <t>MS</t>
  </si>
  <si>
    <t>EUAVO</t>
  </si>
  <si>
    <t>2016-05</t>
  </si>
  <si>
    <t>Annual_Reviews</t>
  </si>
  <si>
    <t>TB/PK</t>
  </si>
  <si>
    <t>requested 01/06/2016 - negative answer</t>
  </si>
  <si>
    <t>CRUI negotiation (2016: same amount of 2015 3949.03) + plus 830 per Springer (una tantum in 2015?)</t>
  </si>
  <si>
    <t xml:space="preserve">o1862212  
o1862212 </t>
  </si>
  <si>
    <t xml:space="preserve">o1774918 </t>
  </si>
  <si>
    <t>PO-1001154</t>
  </si>
  <si>
    <t>New York Times - International edition</t>
  </si>
  <si>
    <t>o2452170</t>
  </si>
  <si>
    <t>2017 paid</t>
  </si>
  <si>
    <t>PO-1000819</t>
  </si>
  <si>
    <t>ERESS-NEW-01</t>
  </si>
  <si>
    <t>Amadeus (Bureau Van Dijk)</t>
  </si>
  <si>
    <t>ERESS-REN-02-01</t>
  </si>
  <si>
    <t>EB-SUB-02-01</t>
  </si>
  <si>
    <t>EJPACK-REN-02-01</t>
  </si>
  <si>
    <t>EJ-REN-02-01</t>
  </si>
  <si>
    <t>EB-PA02</t>
  </si>
  <si>
    <t>PO-1003230</t>
  </si>
  <si>
    <t xml:space="preserve">PO-1002365 </t>
  </si>
  <si>
    <t>DE JURE - BIBLIOTECA RIVISTE - IUS explorer (42 journals package)</t>
  </si>
  <si>
    <t>o2420697</t>
  </si>
  <si>
    <t>o2469285</t>
  </si>
  <si>
    <t>625,70</t>
  </si>
  <si>
    <t>o2309257</t>
  </si>
  <si>
    <t>Le Monde</t>
  </si>
  <si>
    <t>PO-1003584</t>
  </si>
  <si>
    <t>EJ-NEW-O1</t>
  </si>
  <si>
    <t>Payment covers May-Dec 2017</t>
  </si>
  <si>
    <t>Yearbook of International Organizations Online</t>
  </si>
  <si>
    <t>PO-1003924</t>
  </si>
  <si>
    <t xml:space="preserve">O2218835/o2189458 </t>
  </si>
  <si>
    <t>America : history and life</t>
  </si>
  <si>
    <t>JURIS : Das Rechtsportal</t>
  </si>
  <si>
    <t>OpenEdition [journals only]</t>
  </si>
  <si>
    <t>Max Planck Encyclopedia of Public International Law</t>
  </si>
  <si>
    <t>62,413,14</t>
  </si>
  <si>
    <t>Database - bibliographic</t>
  </si>
  <si>
    <t>eBook - contemporary</t>
  </si>
  <si>
    <t>Newspaper &amp; News source</t>
  </si>
  <si>
    <t>Data - micro</t>
  </si>
  <si>
    <t>Database - journal (aggregator)</t>
  </si>
  <si>
    <t>Database - journal (publisher)</t>
  </si>
  <si>
    <t>Working paper</t>
  </si>
  <si>
    <t>Reference</t>
  </si>
  <si>
    <t>Data - macro</t>
  </si>
  <si>
    <t>eBook - historical</t>
  </si>
  <si>
    <t>Reference - encyclopedia</t>
  </si>
  <si>
    <t>Database - legal</t>
  </si>
  <si>
    <t>Open Access - eBook</t>
  </si>
  <si>
    <t>Open Access - ejournal</t>
  </si>
  <si>
    <t>Reference - dictionary</t>
  </si>
  <si>
    <t xml:space="preserve">Strada lex </t>
  </si>
  <si>
    <t>Library info tool</t>
  </si>
  <si>
    <t>2017-06</t>
  </si>
  <si>
    <t>WebOfScience</t>
  </si>
  <si>
    <t>2016-12</t>
  </si>
  <si>
    <t>ProQuest LibCentral (ex-EBL)</t>
  </si>
  <si>
    <t>PO-1003761</t>
  </si>
  <si>
    <t>2017-08</t>
  </si>
  <si>
    <t xml:space="preserve">requested 05/09/2017 </t>
  </si>
  <si>
    <t>Updated from 2015-02; link does not work</t>
  </si>
  <si>
    <t>DE JURE - Bibliographical database</t>
  </si>
  <si>
    <t>NBER Working papers</t>
  </si>
  <si>
    <t>Oxford Dictionaries Online (English)</t>
  </si>
  <si>
    <t>Oxford Handbooks Online (Law, Economics, History, Social sciences)</t>
  </si>
  <si>
    <t>Oxford Dictionaries Online (Chinese, French, German, Italian, Russian &amp; Spanish)</t>
  </si>
  <si>
    <t>Oxford Reference Online</t>
  </si>
  <si>
    <t>Oxford Scholarship Online  (Economics &amp; Finance, History, Law, Philosophy, Political Science, Religion)</t>
  </si>
  <si>
    <t>Periodicals Archive Online (PAO)/Periodicals Index Online (PIO)</t>
  </si>
  <si>
    <t>Pravda Digital Archive (hosting fee)</t>
  </si>
  <si>
    <t>Project Muse - Standard collection</t>
  </si>
  <si>
    <t xml:space="preserve">ProQuest Dissertations and Theses Full-text </t>
  </si>
  <si>
    <t>Rivisteweb (il Mulino)</t>
  </si>
  <si>
    <t>Sage Journals Online (HSS collection)</t>
  </si>
  <si>
    <t>ScienceDirect (Elsevier)</t>
  </si>
  <si>
    <t>Social Science Research Network</t>
  </si>
  <si>
    <t>Taylor and Francis journals (SSH Collection)</t>
  </si>
  <si>
    <t>Times Digital Archive</t>
  </si>
  <si>
    <t>Ulrichsweb</t>
  </si>
  <si>
    <t>vLex</t>
  </si>
  <si>
    <t>Web of Science</t>
  </si>
  <si>
    <t>Westlaw International</t>
  </si>
  <si>
    <t>Wiener Institut für Internationale Wirtschaftsvergleiche (WIIW) database</t>
  </si>
  <si>
    <t>SpringerLink (4 subject collections+subscriptions)</t>
  </si>
  <si>
    <t>Wiley Online Library (HSS collection+subscriptions)</t>
  </si>
  <si>
    <t>Women Writers Online</t>
  </si>
  <si>
    <t>World Trade Law</t>
  </si>
  <si>
    <t>CEPR Discussion Papers</t>
  </si>
  <si>
    <t>Central and Eastern European Online Library (CEEOL)</t>
  </si>
  <si>
    <t>Cambridge Journals Online (HSS collection)</t>
  </si>
  <si>
    <t>Brill Journals Online (LAW + HSS collection)</t>
  </si>
  <si>
    <t>BeckOnline</t>
  </si>
  <si>
    <t>Annual Reviews (Economics collection)</t>
  </si>
  <si>
    <t>Agence Europe</t>
  </si>
  <si>
    <t xml:space="preserve"> American Association for the Advancement of Slavic Studies (ABSEES)</t>
  </si>
  <si>
    <t>Gale Virtual Reference Library (platform fee)</t>
  </si>
  <si>
    <t>Global Financial Data</t>
  </si>
  <si>
    <t>HeinOnline Law journal library</t>
  </si>
  <si>
    <t>HeinOnline Index to Foreigh Legal Periodicals</t>
  </si>
  <si>
    <t>Historical Abstracts with full-text</t>
  </si>
  <si>
    <t>Heinonline Foreign &amp; International Law Resources (FILRD)</t>
  </si>
  <si>
    <t>ICPSR Data Archive</t>
  </si>
  <si>
    <t>International Country Risk Guide</t>
  </si>
  <si>
    <t>Investment Arbitration Reporter</t>
  </si>
  <si>
    <t>Investor-State Law Guide</t>
  </si>
  <si>
    <t>Lex Polonica</t>
  </si>
  <si>
    <t>LexisNexis Juris Classeur</t>
  </si>
  <si>
    <t>LOEB Classical library (hosting fee)</t>
  </si>
  <si>
    <t>Making of the Modern World (hosting fee)</t>
  </si>
  <si>
    <t>Publicaciones y Revistas Sociales y Humanísticas (PRISMA)</t>
  </si>
  <si>
    <t>Kluwer Law Online (individual subscriptions)</t>
  </si>
  <si>
    <t>Oxford Journals Online (HSS collection + individual subscriptions)</t>
  </si>
  <si>
    <t>Early English Books Online (EEBO)</t>
  </si>
  <si>
    <t>Eighteenth-Century Collections Online (hotsting fee)</t>
  </si>
  <si>
    <t>Columbia international affairs online (CIAO)</t>
  </si>
  <si>
    <t xml:space="preserve"> </t>
  </si>
  <si>
    <t>SNL_Financial</t>
  </si>
  <si>
    <t>2017-09</t>
  </si>
  <si>
    <t>LexisNexis (TO CANCEL FROM 2018)</t>
  </si>
  <si>
    <t>Database - documents</t>
  </si>
  <si>
    <t>International Energy Agency (IEA add-on to OECD iLibrary)</t>
  </si>
  <si>
    <t>SpringerLink Palgrave (invoiced separatly)</t>
  </si>
  <si>
    <t>Open book publishers (membership)</t>
  </si>
  <si>
    <t>O2458949</t>
  </si>
  <si>
    <t>Genesis-online</t>
  </si>
  <si>
    <t>HeinOnline United Nations law collection</t>
  </si>
  <si>
    <t>2018 paid</t>
  </si>
  <si>
    <t>5307.52</t>
  </si>
  <si>
    <t>Statista</t>
  </si>
  <si>
    <t>PO-1007956</t>
  </si>
  <si>
    <t>ERESS-NEW-02</t>
  </si>
  <si>
    <t>Frankfurter Allgemeine Zeitung  Archiv (1949 to 1992)</t>
  </si>
  <si>
    <t>Frankfurter Allgemeine Zeitung (1993- )</t>
  </si>
  <si>
    <t>EJPACKREN-REN-02-01</t>
  </si>
  <si>
    <t>ARBA (cancelled from 2017)</t>
  </si>
  <si>
    <t>ARBA</t>
  </si>
  <si>
    <t>database</t>
  </si>
  <si>
    <t>BANKSCOPE - remember reimputazione 5000 Schuman (cancelled from 2017)</t>
  </si>
  <si>
    <t>o2377469</t>
  </si>
  <si>
    <t>Bibliography of British and Irish History (cancelled from 2017)</t>
  </si>
  <si>
    <t xml:space="preserve">o1929483 </t>
  </si>
  <si>
    <t>Brepols</t>
  </si>
  <si>
    <t>ebook</t>
  </si>
  <si>
    <t>Dizionari Zanichelli online (cancelled from 2017)</t>
  </si>
  <si>
    <t>Zanichelli</t>
  </si>
  <si>
    <t>S&amp;P Global Market Intelligence</t>
  </si>
  <si>
    <t>Business History Explorer</t>
  </si>
  <si>
    <t>O2216863</t>
  </si>
  <si>
    <t xml:space="preserve">DATASTREAM </t>
  </si>
  <si>
    <t>Pressreader</t>
  </si>
  <si>
    <t>PO-1010282</t>
  </si>
  <si>
    <t>2017-12</t>
  </si>
  <si>
    <t>2018-04</t>
  </si>
  <si>
    <t>Cross-National Time-Series</t>
  </si>
  <si>
    <t>OpenBookPublishers</t>
  </si>
  <si>
    <t>EzProxy</t>
  </si>
  <si>
    <t>FAZ</t>
  </si>
  <si>
    <t>AgenceEurope (only visits monitored)</t>
  </si>
  <si>
    <t>TradeLawGuide</t>
  </si>
  <si>
    <t>The Economist</t>
  </si>
  <si>
    <t>Integrum</t>
  </si>
  <si>
    <t>The Syria Report</t>
  </si>
  <si>
    <t xml:space="preserve">Frantext </t>
  </si>
  <si>
    <t>Social Science Research Network (SSRN)</t>
  </si>
  <si>
    <t>Investment Arbitration Reporter (IAReporter)</t>
  </si>
  <si>
    <t>Legalis</t>
  </si>
  <si>
    <t>TO BE DEDUCTED??</t>
  </si>
  <si>
    <t xml:space="preserve">TO BE DEDUCTED </t>
  </si>
  <si>
    <t>DEDUCTED TO COMMIT IN SAP</t>
  </si>
  <si>
    <t>DEDUCTED COMMITTED IN SAP</t>
  </si>
  <si>
    <t>NO</t>
  </si>
  <si>
    <t>EU Law Live</t>
  </si>
  <si>
    <t>Verlag C.H.BECK oHG</t>
  </si>
  <si>
    <t>CAIRN International Edition</t>
  </si>
  <si>
    <t>Central and Eastern European Online Library GmbH</t>
  </si>
  <si>
    <t>Centre for Economic Policy Research, London</t>
  </si>
  <si>
    <t>Giuffrè Francis Lefebvre, Milano</t>
  </si>
  <si>
    <t>Digizeitschriften e. V.
SUB, Göttingen</t>
  </si>
  <si>
    <t>Statistisches Bundesamt </t>
  </si>
  <si>
    <t>HeinOnline</t>
  </si>
  <si>
    <t>Institute for Social Research, University of Michigan</t>
  </si>
  <si>
    <t>IAReporter LLC</t>
  </si>
  <si>
    <t>School of Mathematical and Computer Sciences, Heriot-Watt University, Edinburgh</t>
  </si>
  <si>
    <t>Jurisquare </t>
  </si>
  <si>
    <t>Legalis C.H.Beck </t>
  </si>
  <si>
    <t>National Bureau of Economic Research</t>
  </si>
  <si>
    <t>The New York Times Company</t>
  </si>
  <si>
    <t>Larcier Group</t>
  </si>
  <si>
    <t>Thomson Reuters</t>
  </si>
  <si>
    <t>Lot 2</t>
  </si>
  <si>
    <t>Title</t>
  </si>
  <si>
    <t>Adam Matthew Explorer</t>
  </si>
  <si>
    <t>Adam Matthew Digital Ltd.</t>
  </si>
  <si>
    <t>DE JURE - Bibliographical database plus journals (Biblioteca Riviste)</t>
  </si>
  <si>
    <t>The Vienna Institute for International Economic Studies</t>
  </si>
  <si>
    <t>TradeLawGuide Ltd. </t>
  </si>
  <si>
    <t>The Economist Newspaper Ltd.</t>
  </si>
  <si>
    <t>CNRS/ATILF</t>
  </si>
  <si>
    <t xml:space="preserve">Tologix Expert Systems Inc. </t>
  </si>
  <si>
    <t>TOTAL</t>
  </si>
  <si>
    <t>Service Charge (%)</t>
  </si>
  <si>
    <t>TOTAL Price incl. Service Charge</t>
  </si>
  <si>
    <t>Publisher/Provider</t>
  </si>
  <si>
    <t>The Financial Times Ltd.</t>
  </si>
  <si>
    <t>TOTAL Price</t>
  </si>
  <si>
    <t>˂˂Calculated automatically</t>
  </si>
  <si>
    <r>
      <t xml:space="preserve">Price                         </t>
    </r>
    <r>
      <rPr>
        <b/>
        <sz val="12"/>
        <color rgb="FFFF0000"/>
        <rFont val="Arial"/>
        <family val="2"/>
      </rPr>
      <t>Insert offer price here</t>
    </r>
  </si>
  <si>
    <r>
      <t xml:space="preserve">Price (including service charge) </t>
    </r>
    <r>
      <rPr>
        <b/>
        <sz val="12"/>
        <color rgb="FFFF0000"/>
        <rFont val="Arial"/>
        <family val="2"/>
      </rPr>
      <t xml:space="preserve">Calculated Automatically </t>
    </r>
  </si>
  <si>
    <r>
      <t xml:space="preserve">A minimum supply of </t>
    </r>
    <r>
      <rPr>
        <b/>
        <sz val="10"/>
        <rFont val="Arial"/>
        <family val="2"/>
      </rPr>
      <t>70%</t>
    </r>
    <r>
      <rPr>
        <sz val="10"/>
        <rFont val="Arial"/>
        <family val="2"/>
      </rPr>
      <t xml:space="preserve"> of all databases listed is required. </t>
    </r>
  </si>
  <si>
    <t>REF: OP/EUI/LIB/2022/001</t>
  </si>
  <si>
    <t>Form: Annex II B Economic Offer Lot 2</t>
  </si>
  <si>
    <t>Open Call for Tender for the Supply of Periodicals, Databases and Electronic Resources to the Library of the European University Institute</t>
  </si>
  <si>
    <t xml:space="preserve"> %</t>
  </si>
  <si>
    <r>
      <t xml:space="preserve">˂˂Insert here service charge before </t>
    </r>
    <r>
      <rPr>
        <b/>
        <sz val="12"/>
        <rFont val="Calibri"/>
        <family val="2"/>
      </rPr>
      <t>%</t>
    </r>
    <r>
      <rPr>
        <sz val="12"/>
        <rFont val="Calibri"/>
        <family val="2"/>
      </rPr>
      <t xml:space="preserve"> symbol</t>
    </r>
  </si>
  <si>
    <r>
      <t xml:space="preserve">Insert the </t>
    </r>
    <r>
      <rPr>
        <b/>
        <sz val="10"/>
        <rFont val="Arial"/>
        <family val="2"/>
      </rPr>
      <t>price</t>
    </r>
    <r>
      <rPr>
        <sz val="10"/>
        <rFont val="Arial"/>
        <family val="2"/>
      </rPr>
      <t xml:space="preserve"> for each database you are willing to provide in the Column C (Price). Leave price = 0 (zero) for the databases you do not provide.  Insert the service charge only once at the top (line 17). The Total Price incl. Service Charge will be calculated automatically.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</si>
</sst>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m/yyyy"/>
    <numFmt numFmtId="166" formatCode="yyyy\-mm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1"/>
      <color rgb="FFFF0000"/>
      <name val="Arial"/>
      <family val="2"/>
    </font>
    <font>
      <b/>
      <sz val="10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20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theme="4"/>
      </top>
      <bottom style="medium">
        <color rgb="FFFF0000"/>
      </bottom>
      <diagonal/>
    </border>
    <border>
      <left style="medium">
        <color indexed="64"/>
      </left>
      <right style="medium">
        <color theme="3" tint="0.39997558519241921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theme="3" tint="0.39997558519241921"/>
      </right>
      <top style="medium">
        <color rgb="FFFF0000"/>
      </top>
      <bottom style="medium">
        <color theme="4"/>
      </bottom>
      <diagonal/>
    </border>
    <border>
      <left/>
      <right style="medium">
        <color theme="0" tint="-4.9989318521683403E-2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3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4" fontId="3" fillId="0" borderId="0" xfId="3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2" fontId="3" fillId="0" borderId="0" xfId="3" applyNumberFormat="1" applyFont="1" applyFill="1" applyBorder="1" applyAlignment="1">
      <alignment horizontal="center"/>
    </xf>
    <xf numFmtId="0" fontId="5" fillId="0" borderId="0" xfId="4" applyFill="1" applyBorder="1" applyAlignment="1" applyProtection="1">
      <alignment wrapText="1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5" fillId="0" borderId="0" xfId="4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" fontId="3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5" fontId="2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Border="1" applyAlignment="1">
      <alignment wrapText="1"/>
    </xf>
    <xf numFmtId="4" fontId="4" fillId="0" borderId="0" xfId="1" applyNumberFormat="1" applyFont="1" applyFill="1" applyBorder="1" applyAlignment="1">
      <alignment horizontal="right" wrapText="1"/>
    </xf>
    <xf numFmtId="4" fontId="3" fillId="0" borderId="0" xfId="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5" fillId="0" borderId="0" xfId="4" applyFill="1" applyBorder="1" applyAlignment="1" applyProtection="1">
      <alignment horizontal="lef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164" fontId="3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5" fillId="0" borderId="2" xfId="0" applyFont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164" fontId="2" fillId="0" borderId="0" xfId="3" applyFont="1" applyFill="1" applyBorder="1" applyAlignment="1">
      <alignment horizontal="center"/>
    </xf>
    <xf numFmtId="2" fontId="3" fillId="2" borderId="0" xfId="0" applyNumberFormat="1" applyFont="1" applyFill="1" applyBorder="1"/>
    <xf numFmtId="2" fontId="3" fillId="0" borderId="0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0" fontId="2" fillId="0" borderId="0" xfId="4" applyFont="1" applyFill="1" applyBorder="1" applyAlignment="1" applyProtection="1">
      <alignment vertical="center" wrapText="1"/>
    </xf>
    <xf numFmtId="0" fontId="18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14" fontId="19" fillId="0" borderId="0" xfId="0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" fontId="24" fillId="0" borderId="0" xfId="1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4" fillId="0" borderId="4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wrapText="1"/>
    </xf>
    <xf numFmtId="14" fontId="0" fillId="0" borderId="0" xfId="0" applyNumberFormat="1"/>
    <xf numFmtId="14" fontId="26" fillId="0" borderId="0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4" fontId="2" fillId="0" borderId="0" xfId="3" applyNumberFormat="1" applyFont="1" applyFill="1" applyAlignment="1">
      <alignment horizontal="center" wrapText="1"/>
    </xf>
    <xf numFmtId="4" fontId="27" fillId="0" borderId="0" xfId="0" applyNumberFormat="1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1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0" fontId="29" fillId="0" borderId="2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14" fontId="29" fillId="0" borderId="0" xfId="0" applyNumberFormat="1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 wrapText="1"/>
    </xf>
    <xf numFmtId="4" fontId="2" fillId="0" borderId="0" xfId="3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1" fillId="0" borderId="0" xfId="4" applyFont="1" applyFill="1" applyBorder="1" applyAlignment="1" applyProtection="1">
      <alignment wrapText="1"/>
    </xf>
    <xf numFmtId="0" fontId="0" fillId="0" borderId="0" xfId="0" applyFill="1"/>
    <xf numFmtId="0" fontId="5" fillId="0" borderId="0" xfId="4" applyFill="1" applyBorder="1" applyAlignment="1" applyProtection="1"/>
    <xf numFmtId="0" fontId="5" fillId="0" borderId="0" xfId="4" applyFill="1" applyAlignment="1" applyProtection="1">
      <alignment wrapText="1"/>
    </xf>
    <xf numFmtId="0" fontId="2" fillId="0" borderId="0" xfId="0" applyFont="1" applyFill="1"/>
    <xf numFmtId="166" fontId="2" fillId="0" borderId="1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4" fontId="32" fillId="0" borderId="0" xfId="0" applyNumberFormat="1" applyFont="1" applyFill="1" applyBorder="1" applyAlignment="1">
      <alignment horizontal="right" wrapText="1"/>
    </xf>
    <xf numFmtId="0" fontId="32" fillId="0" borderId="2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right" wrapText="1"/>
    </xf>
    <xf numFmtId="14" fontId="33" fillId="0" borderId="0" xfId="0" applyNumberFormat="1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right" wrapText="1"/>
    </xf>
    <xf numFmtId="0" fontId="33" fillId="0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right" wrapText="1"/>
    </xf>
    <xf numFmtId="14" fontId="34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 wrapText="1"/>
    </xf>
    <xf numFmtId="4" fontId="34" fillId="0" borderId="0" xfId="3" applyNumberFormat="1" applyFont="1" applyFill="1" applyAlignment="1">
      <alignment horizontal="center"/>
    </xf>
    <xf numFmtId="0" fontId="34" fillId="0" borderId="2" xfId="0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5" fillId="4" borderId="0" xfId="4" applyFill="1" applyBorder="1" applyAlignment="1" applyProtection="1">
      <alignment horizontal="left" wrapText="1"/>
    </xf>
    <xf numFmtId="0" fontId="2" fillId="4" borderId="0" xfId="0" applyFont="1" applyFill="1" applyBorder="1" applyAlignment="1">
      <alignment horizontal="left" wrapText="1"/>
    </xf>
    <xf numFmtId="14" fontId="34" fillId="4" borderId="0" xfId="0" applyNumberFormat="1" applyFont="1" applyFill="1" applyBorder="1" applyAlignment="1">
      <alignment horizontal="right"/>
    </xf>
    <xf numFmtId="4" fontId="34" fillId="4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164" fontId="3" fillId="4" borderId="0" xfId="3" applyFont="1" applyFill="1" applyBorder="1" applyAlignment="1">
      <alignment horizontal="center"/>
    </xf>
    <xf numFmtId="4" fontId="34" fillId="4" borderId="0" xfId="3" applyNumberFormat="1" applyFont="1" applyFill="1" applyAlignment="1">
      <alignment horizontal="center"/>
    </xf>
    <xf numFmtId="0" fontId="5" fillId="4" borderId="0" xfId="4" applyFill="1" applyBorder="1" applyAlignment="1" applyProtection="1">
      <alignment horizontal="left"/>
    </xf>
    <xf numFmtId="14" fontId="3" fillId="4" borderId="0" xfId="0" applyNumberFormat="1" applyFont="1" applyFill="1" applyBorder="1" applyAlignment="1">
      <alignment horizontal="left" wrapText="1"/>
    </xf>
    <xf numFmtId="14" fontId="34" fillId="0" borderId="0" xfId="0" applyNumberFormat="1" applyFont="1" applyFill="1" applyBorder="1" applyAlignment="1">
      <alignment horizontal="right" wrapText="1"/>
    </xf>
    <xf numFmtId="0" fontId="5" fillId="4" borderId="0" xfId="4" applyFill="1" applyBorder="1" applyAlignment="1" applyProtection="1">
      <alignment wrapText="1"/>
    </xf>
    <xf numFmtId="0" fontId="2" fillId="4" borderId="0" xfId="0" applyFont="1" applyFill="1" applyBorder="1" applyAlignment="1">
      <alignment wrapText="1"/>
    </xf>
    <xf numFmtId="14" fontId="34" fillId="4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14" fontId="14" fillId="0" borderId="0" xfId="0" applyNumberFormat="1" applyFont="1" applyFill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Alignment="1">
      <alignment horizontal="right" wrapText="1"/>
    </xf>
    <xf numFmtId="0" fontId="14" fillId="0" borderId="0" xfId="0" applyNumberFormat="1" applyFont="1" applyFill="1" applyAlignment="1">
      <alignment horizontal="center"/>
    </xf>
    <xf numFmtId="0" fontId="36" fillId="0" borderId="0" xfId="0" applyFont="1" applyFill="1" applyAlignment="1" applyProtection="1">
      <alignment wrapText="1"/>
    </xf>
    <xf numFmtId="0" fontId="14" fillId="0" borderId="0" xfId="0" applyFont="1" applyFill="1" applyAlignment="1">
      <alignment horizontal="left" wrapText="1"/>
    </xf>
    <xf numFmtId="0" fontId="35" fillId="0" borderId="0" xfId="0" applyFont="1" applyFill="1"/>
    <xf numFmtId="0" fontId="17" fillId="0" borderId="2" xfId="0" applyFont="1" applyFill="1" applyBorder="1" applyAlignment="1">
      <alignment horizontal="left" wrapText="1"/>
    </xf>
    <xf numFmtId="1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 wrapText="1"/>
    </xf>
    <xf numFmtId="0" fontId="37" fillId="0" borderId="2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 wrapText="1"/>
    </xf>
    <xf numFmtId="165" fontId="0" fillId="3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3" applyFont="1" applyFill="1" applyBorder="1" applyAlignment="1">
      <alignment horizontal="center" wrapText="1"/>
    </xf>
    <xf numFmtId="4" fontId="2" fillId="4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5" fillId="0" borderId="0" xfId="0" applyNumberFormat="1" applyFont="1" applyFill="1" applyAlignment="1">
      <alignment horizontal="center"/>
    </xf>
    <xf numFmtId="14" fontId="20" fillId="0" borderId="0" xfId="0" applyNumberFormat="1" applyFont="1" applyFill="1" applyBorder="1" applyAlignment="1">
      <alignment horizontal="right" wrapText="1"/>
    </xf>
    <xf numFmtId="4" fontId="38" fillId="0" borderId="0" xfId="0" applyNumberFormat="1" applyFont="1" applyFill="1" applyBorder="1" applyAlignment="1">
      <alignment horizontal="right" wrapText="1"/>
    </xf>
    <xf numFmtId="4" fontId="39" fillId="0" borderId="0" xfId="0" applyNumberFormat="1" applyFont="1" applyFill="1" applyBorder="1" applyAlignment="1">
      <alignment horizontal="right" wrapText="1"/>
    </xf>
    <xf numFmtId="2" fontId="35" fillId="0" borderId="0" xfId="0" applyNumberFormat="1" applyFont="1"/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2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4" fillId="5" borderId="4" xfId="0" applyFont="1" applyFill="1" applyBorder="1" applyAlignment="1">
      <alignment horizontal="left" vertical="top" wrapText="1"/>
    </xf>
    <xf numFmtId="0" fontId="44" fillId="5" borderId="0" xfId="0" applyFont="1" applyFill="1" applyBorder="1" applyAlignment="1">
      <alignment vertical="top" wrapText="1"/>
    </xf>
    <xf numFmtId="0" fontId="44" fillId="5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left"/>
    </xf>
    <xf numFmtId="4" fontId="3" fillId="6" borderId="0" xfId="0" applyNumberFormat="1" applyFont="1" applyFill="1" applyBorder="1" applyAlignment="1">
      <alignment horizontal="left" vertical="center" wrapText="1"/>
    </xf>
    <xf numFmtId="4" fontId="40" fillId="6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43" fillId="6" borderId="15" xfId="0" applyFont="1" applyFill="1" applyBorder="1" applyAlignment="1">
      <alignment horizontal="left" vertical="center"/>
    </xf>
    <xf numFmtId="9" fontId="3" fillId="6" borderId="6" xfId="0" applyNumberFormat="1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4" fontId="2" fillId="7" borderId="6" xfId="0" applyNumberFormat="1" applyFont="1" applyFill="1" applyBorder="1"/>
    <xf numFmtId="0" fontId="2" fillId="7" borderId="14" xfId="0" applyFont="1" applyFill="1" applyBorder="1" applyAlignment="1">
      <alignment horizontal="left"/>
    </xf>
    <xf numFmtId="4" fontId="3" fillId="7" borderId="9" xfId="0" applyNumberFormat="1" applyFont="1" applyFill="1" applyBorder="1" applyAlignment="1">
      <alignment horizontal="right" wrapText="1"/>
    </xf>
    <xf numFmtId="0" fontId="2" fillId="7" borderId="16" xfId="0" applyFont="1" applyFill="1" applyBorder="1" applyAlignment="1"/>
    <xf numFmtId="2" fontId="3" fillId="7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Comma" xfId="1" builtinId="3"/>
    <cellStyle name="Comma 2" xfId="2" xr:uid="{00000000-0005-0000-0000-000001000000}"/>
    <cellStyle name="Comma_Sheet1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rgb="FFFFFF00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dd/mm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0"/>
        <name val="Arial"/>
        <scheme val="none"/>
      </font>
      <fill>
        <patternFill patternType="solid">
          <fgColor indexed="64"/>
          <bgColor rgb="FF00B050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7C8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0</xdr:col>
      <xdr:colOff>2419350</xdr:colOff>
      <xdr:row>4</xdr:row>
      <xdr:rowOff>2133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95E697-EE36-E907-FDD0-40B1C2635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85725"/>
          <a:ext cx="2381250" cy="67840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ERess2" connectionId="2" xr16:uid="{00000000-0016-0000-02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Eress20160506" connectionId="1" xr16:uid="{00000000-0016-0000-0200-000000000000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RESS" displayName="ERESS" ref="A20:D54" totalsRowCount="1" headerRowDxfId="43" totalsRowDxfId="42">
  <autoFilter ref="A20:D53" xr:uid="{00000000-0009-0000-0100-000002000000}"/>
  <tableColumns count="4">
    <tableColumn id="1" xr3:uid="{00000000-0010-0000-0000-000001000000}" name="Title" totalsRowLabel="TOTAL" dataDxfId="7" totalsRowDxfId="6"/>
    <tableColumn id="4" xr3:uid="{00000000-0010-0000-0000-000004000000}" name="Publisher/Provider" dataDxfId="5" totalsRowDxfId="4"/>
    <tableColumn id="22" xr3:uid="{00000000-0010-0000-0000-000016000000}" name="Price                         Insert offer price here" totalsRowFunction="custom" dataDxfId="1" totalsRowDxfId="3">
      <totalsRowFormula>SUM(C21:C53)</totalsRowFormula>
    </tableColumn>
    <tableColumn id="2" xr3:uid="{00000000-0010-0000-0000-000002000000}" name="Price (including service charge) Calculated Automatically " totalsRowFunction="sum" dataDxfId="0" totalsRowDxfId="2">
      <calculatedColumnFormula>ERESS[[#This Row],[Price                         Insert offer price here]]+(ERESS[[#This Row],[Price                         Insert offer price here]]*$D$17)</calculatedColumnFormula>
    </tableColumn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RESS2" displayName="ERESS2" ref="A1:T108" totalsRowCount="1" headerRowDxfId="41" dataDxfId="40" totalsRowDxfId="39">
  <autoFilter ref="A1:T107" xr:uid="{00000000-0009-0000-0100-000001000000}"/>
  <sortState xmlns:xlrd2="http://schemas.microsoft.com/office/spreadsheetml/2017/richdata2" ref="A2:T106">
    <sortCondition ref="A2:A106"/>
  </sortState>
  <tableColumns count="20">
    <tableColumn id="1" xr3:uid="{00000000-0010-0000-0100-000001000000}" name="TITLE" totalsRowDxfId="38"/>
    <tableColumn id="2" xr3:uid="{00000000-0010-0000-0100-000002000000}" name="ORDER" totalsRowFunction="count" totalsRowDxfId="37"/>
    <tableColumn id="3" xr3:uid="{00000000-0010-0000-0100-000003000000}" name="EXP DATE" dataDxfId="36" totalsRowDxfId="35"/>
    <tableColumn id="5" xr3:uid="{00000000-0010-0000-0100-000005000000}" name="2017 paid" totalsRowFunction="sum" dataDxfId="34" totalsRowDxfId="33"/>
    <tableColumn id="22" xr3:uid="{00000000-0010-0000-0100-000016000000}" name="2018 paid" totalsRowFunction="sum" dataDxfId="32" totalsRowDxfId="31"/>
    <tableColumn id="6" xr3:uid="{00000000-0010-0000-0100-000006000000}" name="Still to be paid" totalsRowFunction="sum" dataDxfId="30" totalsRowDxfId="29">
      <calculatedColumnFormula>IF(E2=0,D2,0)</calculatedColumnFormula>
    </tableColumn>
    <tableColumn id="7" xr3:uid="{00000000-0010-0000-0100-000007000000}" name="INITIALS" totalsRowDxfId="28" dataCellStyle="Comma_Sheet1"/>
    <tableColumn id="20" xr3:uid="{00000000-0010-0000-0100-000014000000}" name="FUND" dataDxfId="27" totalsRowDxfId="26" dataCellStyle="Comma_Sheet1"/>
    <tableColumn id="8" xr3:uid="{00000000-0010-0000-0100-000008000000}" name="For detailed stats - see:" totalsRowDxfId="25" dataCellStyle="Hyperlink"/>
    <tableColumn id="9" xr3:uid="{00000000-0010-0000-0100-000009000000}" name="STATS TO" dataDxfId="24" totalsRowDxfId="23" dataCellStyle="Comma_Sheet1"/>
    <tableColumn id="10" xr3:uid="{00000000-0010-0000-0100-00000A000000}" name="STATS NOTES" totalsRowDxfId="22"/>
    <tableColumn id="11" xr3:uid="{00000000-0010-0000-0100-00000B000000}" name="INTERNAL NOTES" totalsRowDxfId="21"/>
    <tableColumn id="12" xr3:uid="{00000000-0010-0000-0100-00000C000000}" name="format" dataDxfId="20" totalsRowDxfId="19"/>
    <tableColumn id="13" xr3:uid="{00000000-0010-0000-0100-00000D000000}" name="Column1" totalsRowDxfId="18"/>
    <tableColumn id="14" xr3:uid="{00000000-0010-0000-0100-00000E000000}" name="Currency" totalsRowDxfId="17"/>
    <tableColumn id="15" xr3:uid="{00000000-0010-0000-0100-00000F000000}" name="Consortium" totalsRowFunction="count" totalsRowDxfId="16"/>
    <tableColumn id="16" xr3:uid="{00000000-0010-0000-0100-000010000000}" name="Payment alignment request DONE" dataDxfId="15" totalsRowDxfId="14"/>
    <tableColumn id="17" xr3:uid="{00000000-0010-0000-0100-000011000000}" name="Exclusivity Declaration" dataDxfId="13" totalsRowDxfId="12"/>
    <tableColumn id="18" xr3:uid="{00000000-0010-0000-0100-000012000000}" name="Notes MD" dataDxfId="11" totalsRowDxfId="10"/>
    <tableColumn id="19" xr3:uid="{00000000-0010-0000-0100-000013000000}" name="to be really paid" totalsRowFunction="sum" dataDxfId="9" totalsRowDxfId="8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lp.nytimes.com/hc/en-us/articles/115014792127-Copyright-notice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opac.eui.eu/client/en_GB/default/search/detailnonmodal/ent:$002f$002fSD_ILS$002f0$002fSD_ILS:401121/one" TargetMode="External"/><Relationship Id="rId21" Type="http://schemas.openxmlformats.org/officeDocument/2006/relationships/hyperlink" Target="../../../../../../../../13_Statistics/E-resourcesStats/Vendor_Stats/Westlaw" TargetMode="External"/><Relationship Id="rId42" Type="http://schemas.openxmlformats.org/officeDocument/2006/relationships/hyperlink" Target="../../../../../../../../13_Statistics/E-resourcesStats/Vendor_Stats/CambridgeUnivPress" TargetMode="External"/><Relationship Id="rId63" Type="http://schemas.openxmlformats.org/officeDocument/2006/relationships/hyperlink" Target="../../../../../../../../13_Statistics/E-resourcesStats/Vendor_Stats/ProQuest" TargetMode="External"/><Relationship Id="rId84" Type="http://schemas.openxmlformats.org/officeDocument/2006/relationships/hyperlink" Target="https://opac.eui.eu/client/en_GB/default/search/detailnonmodal/ent:$002f$002fSD_ILS$002f0$002fSD_ILS:338618/one" TargetMode="External"/><Relationship Id="rId138" Type="http://schemas.openxmlformats.org/officeDocument/2006/relationships/hyperlink" Target="https://opac.eui.eu/client/en_GB/default/search/detailnonmodal/ent:$002f$002fSD_ILS$002f0$002fSD_ILS:331396/one" TargetMode="External"/><Relationship Id="rId159" Type="http://schemas.openxmlformats.org/officeDocument/2006/relationships/hyperlink" Target="https://opac.eui.eu/client/en_GB/default/search/detailnonmodal/ent:$002f$002fSD_ILS$002f0$002fSD_ILS:400895/one" TargetMode="External"/><Relationship Id="rId170" Type="http://schemas.openxmlformats.org/officeDocument/2006/relationships/hyperlink" Target="https://opac.eui.eu/client/en_GB/default/search/detailnonmodal/ent:$002f$002fSD_ILS$002f0$002fSD_ILS:412163/one" TargetMode="External"/><Relationship Id="rId107" Type="http://schemas.openxmlformats.org/officeDocument/2006/relationships/hyperlink" Target="https://opac.eui.eu/client/en_GB/default/search/detailnonmodal/ent:$002f$002fSD_ILS$002f0$002fSD_ILS:332365/one" TargetMode="External"/><Relationship Id="rId11" Type="http://schemas.openxmlformats.org/officeDocument/2006/relationships/hyperlink" Target="../../../../../../../../13_Statistics/E-resourcesStats/Vendor_Stats/Datastream-Thomson" TargetMode="External"/><Relationship Id="rId32" Type="http://schemas.openxmlformats.org/officeDocument/2006/relationships/hyperlink" Target="../../../../../../../../13_Statistics/E-resourcesStats/Vendor_Stats/Lexis-Nexis" TargetMode="External"/><Relationship Id="rId53" Type="http://schemas.openxmlformats.org/officeDocument/2006/relationships/hyperlink" Target="../../../../../../../../13_Statistics/E-resourcesStats/Vendor_Stats/AgenceEurope_DanteWeb" TargetMode="External"/><Relationship Id="rId74" Type="http://schemas.openxmlformats.org/officeDocument/2006/relationships/hyperlink" Target="https://opac.eui.eu/client/en_GB/default/search/detailnonmodal/ent:$002f$002fSD_ILS$002f0$002fSD_ILS:400888/one" TargetMode="External"/><Relationship Id="rId128" Type="http://schemas.openxmlformats.org/officeDocument/2006/relationships/hyperlink" Target="https://opac.eui.eu/client/en_GB/default/search/detailnonmodal/ent:$002f$002fSD_ILS$002f0$002fSD_ILS:398190/one" TargetMode="External"/><Relationship Id="rId149" Type="http://schemas.openxmlformats.org/officeDocument/2006/relationships/hyperlink" Target="https://opac.eui.eu/client/en_GB/default/search/detailnonmodal/ent:$002f$002fSD_ILS$002f0$002fSD_ILS:393067/one" TargetMode="External"/><Relationship Id="rId5" Type="http://schemas.openxmlformats.org/officeDocument/2006/relationships/hyperlink" Target="../../../../../../../../13_Statistics/E-resourcesStats/Vendor_Stats/Beck-Online" TargetMode="External"/><Relationship Id="rId95" Type="http://schemas.openxmlformats.org/officeDocument/2006/relationships/hyperlink" Target="https://opac.eui.eu/client/en_GB/default/search/detailnonmodal/ent:$002f$002fSD_ILS$002f0$002fSD_ILS:397820/one" TargetMode="External"/><Relationship Id="rId160" Type="http://schemas.openxmlformats.org/officeDocument/2006/relationships/hyperlink" Target="https://opac.eui.eu/client/en_GB/default/search/detailnonmodal/ent:$002f$002fSD_ILS$002f0$002fSD_ILS:393071/one" TargetMode="External"/><Relationship Id="rId181" Type="http://schemas.openxmlformats.org/officeDocument/2006/relationships/hyperlink" Target="../../../../../../../../13_Statistics/E-resourcesStats/Vendor_Stats/Brepols" TargetMode="External"/><Relationship Id="rId22" Type="http://schemas.openxmlformats.org/officeDocument/2006/relationships/hyperlink" Target="../../../../../../../../13_Statistics/E-resourcesStats/Vendor_Stats/Springer" TargetMode="External"/><Relationship Id="rId43" Type="http://schemas.openxmlformats.org/officeDocument/2006/relationships/hyperlink" Target="../../../../../../../../13_Statistics/E-resourcesStats/Vendor_Stats/VLEX" TargetMode="External"/><Relationship Id="rId64" Type="http://schemas.openxmlformats.org/officeDocument/2006/relationships/hyperlink" Target="../../../../../../../../13_Statistics/E-resourcesStats/Vendor_Stats/Sage" TargetMode="External"/><Relationship Id="rId118" Type="http://schemas.openxmlformats.org/officeDocument/2006/relationships/hyperlink" Target="https://opac.eui.eu/client/en_GB/default/search/detailnonmodal/ent:$002f$002fSD_ILS$002f0$002fSD_ILS:393069/one" TargetMode="External"/><Relationship Id="rId139" Type="http://schemas.openxmlformats.org/officeDocument/2006/relationships/hyperlink" Target="https://opac.eui.eu/client/en_GB/default/search/detailnonmodal/ent:$002f$002fSD_ILS$002f0$002fSD_ILS:363822/one" TargetMode="External"/><Relationship Id="rId85" Type="http://schemas.openxmlformats.org/officeDocument/2006/relationships/hyperlink" Target="https://opac.eui.eu/client/en_GB/default/search/detailnonmodal/ent:$002f$002fSD_ILS$002f0$002fSD_ILS:323701/one" TargetMode="External"/><Relationship Id="rId150" Type="http://schemas.openxmlformats.org/officeDocument/2006/relationships/hyperlink" Target="https://opac.eui.eu/client/en_GB/default/search/detailnonmodal/ent:$002f$002fSD_ILS$002f0$002fSD_ILS:325729/one" TargetMode="External"/><Relationship Id="rId171" Type="http://schemas.openxmlformats.org/officeDocument/2006/relationships/hyperlink" Target="https://opac.eui.eu/client/en_GB/default/search/detailnonmodal/ent:$002f$002fSD_ILS$002f0$002fSD_ILS:393788/one" TargetMode="External"/><Relationship Id="rId12" Type="http://schemas.openxmlformats.org/officeDocument/2006/relationships/hyperlink" Target="../../../../../../../../13_Statistics/E-resourcesStats/Vendor_Stats/Digizeitschiften" TargetMode="External"/><Relationship Id="rId33" Type="http://schemas.openxmlformats.org/officeDocument/2006/relationships/hyperlink" Target="../../../../../../../../13_Statistics/E-resourcesStats/Vendor_Stats/KluwerLaw" TargetMode="External"/><Relationship Id="rId108" Type="http://schemas.openxmlformats.org/officeDocument/2006/relationships/hyperlink" Target="https://opac.eui.eu/client/en_GB/default/search/detailnonmodal/ent:$002f$002fSD_ILS$002f0$002fSD_ILS:337974/one" TargetMode="External"/><Relationship Id="rId129" Type="http://schemas.openxmlformats.org/officeDocument/2006/relationships/hyperlink" Target="https://opac.eui.eu/client/en_GB/default/search/detailnonmodal/ent:$002f$002fSD_ILS$002f0$002fSD_ILS:393075/one" TargetMode="External"/><Relationship Id="rId54" Type="http://schemas.openxmlformats.org/officeDocument/2006/relationships/hyperlink" Target="../../../../../../../../13_Statistics/E-resourcesStats/Vendor_Stats/EBSCO" TargetMode="External"/><Relationship Id="rId75" Type="http://schemas.openxmlformats.org/officeDocument/2006/relationships/hyperlink" Target="https://opac.eui.eu/client/en_GB/default/search/detailnonmodal/ent:$002f$002fSD_ILS$002f0$002fSD_ILS:330820/one" TargetMode="External"/><Relationship Id="rId96" Type="http://schemas.openxmlformats.org/officeDocument/2006/relationships/hyperlink" Target="https://opac.eui.eu/client/en_GB/default/search/detailnonmodal/ent:$002f$002fSD_ILS$002f0$002fSD_ILS:397821/one" TargetMode="External"/><Relationship Id="rId140" Type="http://schemas.openxmlformats.org/officeDocument/2006/relationships/hyperlink" Target="https://opac.eui.eu/client/en_GB/default/search/detailnonmodal/ent:$002f$002fSD_ILS$002f0$002fSD_ILS:332218/one" TargetMode="External"/><Relationship Id="rId161" Type="http://schemas.openxmlformats.org/officeDocument/2006/relationships/hyperlink" Target="https://opac.eui.eu/client/en_GB/default/search/detailnonmodal/ent:$002f$002fSD_ILS$002f0$002fSD_ILS:393074/one" TargetMode="External"/><Relationship Id="rId182" Type="http://schemas.openxmlformats.org/officeDocument/2006/relationships/hyperlink" Target="../../../../../../../../13_Statistics/E-resourcesStats/Vendor_Stats/1-OLD/ARBA_Greenwood-LU" TargetMode="External"/><Relationship Id="rId6" Type="http://schemas.openxmlformats.org/officeDocument/2006/relationships/hyperlink" Target="../../../../../../../../13_Statistics/E-resourcesStats/Vendor_Stats/Wiley" TargetMode="External"/><Relationship Id="rId23" Type="http://schemas.openxmlformats.org/officeDocument/2006/relationships/hyperlink" Target="../../../../../../../../13_Statistics/E-resourcesStats/Vendor_Stats/Ingenta" TargetMode="External"/><Relationship Id="rId119" Type="http://schemas.openxmlformats.org/officeDocument/2006/relationships/hyperlink" Target="https://opac.eui.eu/client/en_GB/default/search/detailnonmodal/ent:$002f$002fSD_ILS$002f0$002fSD_ILS:393059/one" TargetMode="External"/><Relationship Id="rId44" Type="http://schemas.openxmlformats.org/officeDocument/2006/relationships/hyperlink" Target="../../../../../../../../13_Statistics/E-resourcesStats/Vendor_Stats/HeinOnline" TargetMode="External"/><Relationship Id="rId65" Type="http://schemas.openxmlformats.org/officeDocument/2006/relationships/hyperlink" Target="../../../../../../../../13_Statistics/E-resourcesStats/Vendor_Stats/SSRN_WAM" TargetMode="External"/><Relationship Id="rId86" Type="http://schemas.openxmlformats.org/officeDocument/2006/relationships/hyperlink" Target="https://opac.eui.eu/client/en_GB/default/search/detailnonmodal/ent:$002f$002fSD_ILS$002f0$002fSD_ILS:393518/one" TargetMode="External"/><Relationship Id="rId130" Type="http://schemas.openxmlformats.org/officeDocument/2006/relationships/hyperlink" Target="https://opac.eui.eu/client/en_GB/default/search/detailnonmodal/ent:$002f$002fSD_ILS$002f0$002fSD_ILS:367930/one" TargetMode="External"/><Relationship Id="rId151" Type="http://schemas.openxmlformats.org/officeDocument/2006/relationships/hyperlink" Target="https://opac.eui.eu/client/en_GB/default/search/detailnonmodal/ent:$002f$002fSD_ILS$002f0$002fSD_ILS:393046/one" TargetMode="External"/><Relationship Id="rId172" Type="http://schemas.openxmlformats.org/officeDocument/2006/relationships/hyperlink" Target="../../../../../../../../13_Statistics/E-resourcesStats/Vendor_Stats/SNL_Financial" TargetMode="External"/><Relationship Id="rId13" Type="http://schemas.openxmlformats.org/officeDocument/2006/relationships/hyperlink" Target="../../../../../../../../13_Statistics/E-resourcesStats/Vendor_Stats/OUP-OxfordUnivPress" TargetMode="External"/><Relationship Id="rId18" Type="http://schemas.openxmlformats.org/officeDocument/2006/relationships/hyperlink" Target="../../../../../../../../13_Statistics/E-resourcesStats/Vendor_Stats/ProQuest" TargetMode="External"/><Relationship Id="rId39" Type="http://schemas.openxmlformats.org/officeDocument/2006/relationships/hyperlink" Target="../../../../../../../../13_Statistics/E-resourcesStats/Vendor_Stats/ProQuest" TargetMode="External"/><Relationship Id="rId109" Type="http://schemas.openxmlformats.org/officeDocument/2006/relationships/hyperlink" Target="https://opac.eui.eu/client/en_GB/default/search/detailnonmodal/ent:$002f$002fSD_ILS$002f0$002fSD_ILS:397822/one" TargetMode="External"/><Relationship Id="rId34" Type="http://schemas.openxmlformats.org/officeDocument/2006/relationships/hyperlink" Target="../../../../../../../../13_Statistics/E-resourcesStats/Vendor_Stats/WebOfScience" TargetMode="External"/><Relationship Id="rId50" Type="http://schemas.openxmlformats.org/officeDocument/2006/relationships/hyperlink" Target="../../../../../../../../13_Statistics/E-resourcesStats/Vendor_Stats/PalgraveMacmillan_Nature-Publishing-Group" TargetMode="External"/><Relationship Id="rId55" Type="http://schemas.openxmlformats.org/officeDocument/2006/relationships/hyperlink" Target="../../../../../../../../13_Statistics/E-resourcesStats/Vendor_Stats/Financial-Times" TargetMode="External"/><Relationship Id="rId76" Type="http://schemas.openxmlformats.org/officeDocument/2006/relationships/hyperlink" Target="https://opac.eui.eu/client/en_GB/default/search/detailnonmodal/ent:$002f$002fSD_ILS$002f0$002fSD_ILS:397823/one" TargetMode="External"/><Relationship Id="rId97" Type="http://schemas.openxmlformats.org/officeDocument/2006/relationships/hyperlink" Target="https://opac.eui.eu/client/en_GB/default/search/detailnonmodal/ent:$002f$002fSD_ILS$002f0$002fSD_ILS:398193/one" TargetMode="External"/><Relationship Id="rId104" Type="http://schemas.openxmlformats.org/officeDocument/2006/relationships/hyperlink" Target="https://opac.eui.eu/client/en_GB/default/search/detailnonmodal/ent:$002f$002fSD_ILS$002f0$002fSD_ILS:393109/one" TargetMode="External"/><Relationship Id="rId120" Type="http://schemas.openxmlformats.org/officeDocument/2006/relationships/hyperlink" Target="https://opac.eui.eu/client/en_GB/default/search/detailnonmodal/ent:$002f$002fSD_ILS$002f0$002fSD_ILS:392562/one" TargetMode="External"/><Relationship Id="rId125" Type="http://schemas.openxmlformats.org/officeDocument/2006/relationships/hyperlink" Target="https://opac.eui.eu/client/en_GB/default/search/detailnonmodal/ent:$002f$002fSD_ILS$002f0$002fSD_ILS:401762/one" TargetMode="External"/><Relationship Id="rId141" Type="http://schemas.openxmlformats.org/officeDocument/2006/relationships/hyperlink" Target="https://opac.eui.eu/client/en_GB/default/search/detailnonmodal/ent:$002f$002fSD_ILS$002f0$002fSD_ILS:393063/one" TargetMode="External"/><Relationship Id="rId146" Type="http://schemas.openxmlformats.org/officeDocument/2006/relationships/hyperlink" Target="https://opac.eui.eu/client/en_GB/default/search/detailnonmodal/ent:$002f$002fSD_ILS$002f0$002fSD_ILS:393454/one" TargetMode="External"/><Relationship Id="rId167" Type="http://schemas.openxmlformats.org/officeDocument/2006/relationships/hyperlink" Target="../../../../../../../../13_Statistics/E-resourcesStats/Vendor_Stats/Factiva" TargetMode="External"/><Relationship Id="rId188" Type="http://schemas.openxmlformats.org/officeDocument/2006/relationships/comments" Target="../comments1.xml"/><Relationship Id="rId7" Type="http://schemas.openxmlformats.org/officeDocument/2006/relationships/hyperlink" Target="../../../../../../../../13_Statistics/E-resourcesStats/Vendor_Stats/Ingenta" TargetMode="External"/><Relationship Id="rId71" Type="http://schemas.openxmlformats.org/officeDocument/2006/relationships/hyperlink" Target="file:///\\bfsrv1\13_Statistics\E-resourcesStats\EUI_vendorstatschart.xlsx" TargetMode="External"/><Relationship Id="rId92" Type="http://schemas.openxmlformats.org/officeDocument/2006/relationships/hyperlink" Target="https://opac.eui.eu/client/en_GB/default/search/detailnonmodal/ent:$002f$002fSD_ILS$002f0$002fSD_ILS:394374/one" TargetMode="External"/><Relationship Id="rId162" Type="http://schemas.openxmlformats.org/officeDocument/2006/relationships/hyperlink" Target="https://opac.eui.eu/client/en_GB/default/search/detailnonmodal/ent:$002f$002fSD_ILS$002f0$002fSD_ILS:401638/one" TargetMode="External"/><Relationship Id="rId183" Type="http://schemas.openxmlformats.org/officeDocument/2006/relationships/hyperlink" Target="../../../../../../../../13_Statistics/E-resourcesStats/Vendor_Stats/Zanichelli" TargetMode="External"/><Relationship Id="rId2" Type="http://schemas.openxmlformats.org/officeDocument/2006/relationships/hyperlink" Target="../../../../../../../../13_Statistics/E-resourcesStats/Vendor_Stats/EBSCO" TargetMode="External"/><Relationship Id="rId29" Type="http://schemas.openxmlformats.org/officeDocument/2006/relationships/hyperlink" Target="../../../../../../../../13_Statistics/E-resourcesStats/Vendor_Stats/RivisteWeb_ilMulino" TargetMode="External"/><Relationship Id="rId24" Type="http://schemas.openxmlformats.org/officeDocument/2006/relationships/hyperlink" Target="../../../../../../../../13_Statistics/E-resourcesStats/Vendor_Stats/Elsevier-ScienceDirect" TargetMode="External"/><Relationship Id="rId40" Type="http://schemas.openxmlformats.org/officeDocument/2006/relationships/hyperlink" Target="../../../../../../../../13_Statistics/E-resourcesStats/Vendor_Stats/OUP-OxfordUnivPress" TargetMode="External"/><Relationship Id="rId45" Type="http://schemas.openxmlformats.org/officeDocument/2006/relationships/hyperlink" Target="../../../../../../../../13_Statistics/E-resourcesStats/Vendor_Stats/LexPolonica" TargetMode="External"/><Relationship Id="rId66" Type="http://schemas.openxmlformats.org/officeDocument/2006/relationships/hyperlink" Target="../../../../../../../../13_Statistics/E-resourcesStats/Vendor_Stats/Taylor-Francis" TargetMode="External"/><Relationship Id="rId87" Type="http://schemas.openxmlformats.org/officeDocument/2006/relationships/hyperlink" Target="https://opac.eui.eu/client/en_GB/default/search/detailnonmodal/ent:$002f$002fSD_ILS$002f0$002fSD_ILS:400515/one" TargetMode="External"/><Relationship Id="rId110" Type="http://schemas.openxmlformats.org/officeDocument/2006/relationships/hyperlink" Target="https://opac.eui.eu/client/en_GB/default/search/detailnonmodal/ent:$002f$002fSD_ILS$002f0$002fSD_ILS:393451/one" TargetMode="External"/><Relationship Id="rId115" Type="http://schemas.openxmlformats.org/officeDocument/2006/relationships/hyperlink" Target="https://opac.eui.eu/client/en_GB/default/search/detailnonmodal/ent:$002f$002fSD_ILS$002f0$002fSD_ILS:401967/one" TargetMode="External"/><Relationship Id="rId131" Type="http://schemas.openxmlformats.org/officeDocument/2006/relationships/hyperlink" Target="https://opac.eui.eu/client/en_GB/default/search/detailnonmodal/ent:$002f$002fSD_ILS$002f0$002fSD_ILS:401054/one" TargetMode="External"/><Relationship Id="rId136" Type="http://schemas.openxmlformats.org/officeDocument/2006/relationships/hyperlink" Target="https://opac.eui.eu/client/en_GB/default/search/detailnonmodal/ent:$002f$002fSD_ILS$002f0$002fSD_ILS:395936/one" TargetMode="External"/><Relationship Id="rId157" Type="http://schemas.openxmlformats.org/officeDocument/2006/relationships/hyperlink" Target="https://opac.eui.eu/client/en_GB/default/search/detailnonmodal/ent:$002f$002fSD_ILS$002f0$002fSD_ILS:393599/one" TargetMode="External"/><Relationship Id="rId178" Type="http://schemas.openxmlformats.org/officeDocument/2006/relationships/hyperlink" Target="../../../../../../../../13_Statistics/E-resourcesStats/Vendor_Stats/Cross-National%20Time-Series" TargetMode="External"/><Relationship Id="rId61" Type="http://schemas.openxmlformats.org/officeDocument/2006/relationships/hyperlink" Target="../../../../../../../../13_Statistics/E-resourcesStats/Vendor_Stats/OUP-OxfordUnivPress/OUP-ebooks-law" TargetMode="External"/><Relationship Id="rId82" Type="http://schemas.openxmlformats.org/officeDocument/2006/relationships/hyperlink" Target="https://opac.eui.eu/client/en_GB/default/search/detailnonmodal/ent:$002f$002fSD_ILS$002f0$002fSD_ILS:393680/one" TargetMode="External"/><Relationship Id="rId152" Type="http://schemas.openxmlformats.org/officeDocument/2006/relationships/hyperlink" Target="https://opac.eui.eu/client/en_GB/default/search/detailnonmodal/ent:$002f$002fSD_ILS$002f0$002fSD_ILS:401744/one" TargetMode="External"/><Relationship Id="rId173" Type="http://schemas.openxmlformats.org/officeDocument/2006/relationships/hyperlink" Target="https://opac.eui.eu/client/en_GB/default/search/detailnonmodal/ent:$002f$002fSD_ILS$002f0$002fSD_ILS:401005/one" TargetMode="External"/><Relationship Id="rId19" Type="http://schemas.openxmlformats.org/officeDocument/2006/relationships/hyperlink" Target="../../../../../../../../13_Statistics/E-resourcesStats/Vendor_Stats/ProQuest" TargetMode="External"/><Relationship Id="rId14" Type="http://schemas.openxmlformats.org/officeDocument/2006/relationships/hyperlink" Target="../../../../../../../../13_Statistics/E-resourcesStats/Vendor_Stats/OUP-OxfordUnivPress" TargetMode="External"/><Relationship Id="rId30" Type="http://schemas.openxmlformats.org/officeDocument/2006/relationships/hyperlink" Target="../../../../../../../../13_Statistics/E-resourcesStats/Vendor_Stats/NBER" TargetMode="External"/><Relationship Id="rId35" Type="http://schemas.openxmlformats.org/officeDocument/2006/relationships/hyperlink" Target="../../../../../../../../13_Statistics/E-resourcesStats/Vendor_Stats/Ingenta" TargetMode="External"/><Relationship Id="rId56" Type="http://schemas.openxmlformats.org/officeDocument/2006/relationships/hyperlink" Target="../../../../../../../../13_Statistics/E-resourcesStats/Vendor_Stats/EUI-PASSWORD-PAGES" TargetMode="External"/><Relationship Id="rId77" Type="http://schemas.openxmlformats.org/officeDocument/2006/relationships/hyperlink" Target="https://opac.eui.eu/client/en_GB/default/search/detailnonmodal/ent:$002f$002fSD_ILS$002f0$002fSD_ILS:349462/one" TargetMode="External"/><Relationship Id="rId100" Type="http://schemas.openxmlformats.org/officeDocument/2006/relationships/hyperlink" Target="https://opac.eui.eu/client/en_GB/default/search/detailnonmodal/ent:$002f$002fSD_ILS$002f0$002fSD_ILS:393057/one" TargetMode="External"/><Relationship Id="rId105" Type="http://schemas.openxmlformats.org/officeDocument/2006/relationships/hyperlink" Target="https://opac.eui.eu/client/en_GB/default/search/detailnonmodal/ent:$002f$002fSD_ILS$002f0$002fSD_ILS:400686/one" TargetMode="External"/><Relationship Id="rId126" Type="http://schemas.openxmlformats.org/officeDocument/2006/relationships/hyperlink" Target="https://opac.eui.eu/client/en_GB/default/search/detailnonmodal/ent:$002f$002fSD_ILS$002f0$002fSD_ILS:401500/one" TargetMode="External"/><Relationship Id="rId147" Type="http://schemas.openxmlformats.org/officeDocument/2006/relationships/hyperlink" Target="https://opac.eui.eu/client/en_GB/default/search/detailnonmodal/ent:$002f$002fSD_ILS$002f0$002fSD_ILS:393096/one" TargetMode="External"/><Relationship Id="rId168" Type="http://schemas.openxmlformats.org/officeDocument/2006/relationships/hyperlink" Target="../../../../../../../../13_Statistics/E-resourcesStats/Vendor_Stats/Le_Monde" TargetMode="External"/><Relationship Id="rId8" Type="http://schemas.openxmlformats.org/officeDocument/2006/relationships/hyperlink" Target="../../../../../../../../13_Statistics/E-resourcesStats/Vendor_Stats/CambridgeUnivPress" TargetMode="External"/><Relationship Id="rId51" Type="http://schemas.openxmlformats.org/officeDocument/2006/relationships/hyperlink" Target="../../../../../../../../13_Statistics/E-resourcesStats/Vendor_Stats/OUP-OxfordUnivPress" TargetMode="External"/><Relationship Id="rId72" Type="http://schemas.openxmlformats.org/officeDocument/2006/relationships/hyperlink" Target="../../../../../../../../13_Statistics/E-resourcesStats/Vendor_Stats/Elsevier-ScienceDirect" TargetMode="External"/><Relationship Id="rId93" Type="http://schemas.openxmlformats.org/officeDocument/2006/relationships/hyperlink" Target="https://opac.eui.eu/client/en_GB/default/search/detailnonmodal/ent:$002f$002fSD_ILS$002f0$002fSD_ILS:325091/one" TargetMode="External"/><Relationship Id="rId98" Type="http://schemas.openxmlformats.org/officeDocument/2006/relationships/hyperlink" Target="https://opac.eui.eu/client/en_GB/default/search/detailnonmodal/ent:$002f$002fSD_ILS$002f0$002fSD_ILS:392640/one" TargetMode="External"/><Relationship Id="rId121" Type="http://schemas.openxmlformats.org/officeDocument/2006/relationships/hyperlink" Target="https://opac.eui.eu/client/en_GB/default/search/detailnonmodal/ent:$002f$002fSD_ILS$002f0$002fSD_ILS:401005/one" TargetMode="External"/><Relationship Id="rId142" Type="http://schemas.openxmlformats.org/officeDocument/2006/relationships/hyperlink" Target="https://opac.eui.eu/client/en_GB/default/search/detailnonmodal/ent:$002f$002fSD_ILS$002f0$002fSD_ILS:395519/one" TargetMode="External"/><Relationship Id="rId163" Type="http://schemas.openxmlformats.org/officeDocument/2006/relationships/hyperlink" Target="https://opac.eui.eu/client/en_GB/default/search/detailnonmodal/ent:$002f$002fSD_ILS$002f0$002fSD_ILS:393548/one" TargetMode="External"/><Relationship Id="rId184" Type="http://schemas.openxmlformats.org/officeDocument/2006/relationships/hyperlink" Target="../../../../../../../../13_Statistics/E-resourcesStats/Vendor_Stats/FAZ" TargetMode="External"/><Relationship Id="rId3" Type="http://schemas.openxmlformats.org/officeDocument/2006/relationships/hyperlink" Target="../../../../../../../../13_Statistics/E-resourcesStats/Vendor_Stats/ProjectMuse" TargetMode="External"/><Relationship Id="rId25" Type="http://schemas.openxmlformats.org/officeDocument/2006/relationships/hyperlink" Target="../../../../../../../../13_Statistics/E-resourcesStats/Vendor_Stats/Gale" TargetMode="External"/><Relationship Id="rId46" Type="http://schemas.openxmlformats.org/officeDocument/2006/relationships/hyperlink" Target="../../../../../../../../13_Statistics/E-resourcesStats/Vendor_Stats/EastView" TargetMode="External"/><Relationship Id="rId67" Type="http://schemas.openxmlformats.org/officeDocument/2006/relationships/hyperlink" Target="../../../../../../../../13_Statistics/E-resourcesStats/Vendor_Stats/Elsevier-ScienceDirect" TargetMode="External"/><Relationship Id="rId116" Type="http://schemas.openxmlformats.org/officeDocument/2006/relationships/hyperlink" Target="https://opac.eui.eu/client/en_GB/default/search/detailnonmodal/ent:$002f$002fSD_ILS$002f0$002fSD_ILS:404606/one" TargetMode="External"/><Relationship Id="rId137" Type="http://schemas.openxmlformats.org/officeDocument/2006/relationships/hyperlink" Target="https://opac.eui.eu/client/en_GB/default/search/detailnonmodal/ent:$002f$002fSD_ILS$002f0$002fSD_ILS:411020/one" TargetMode="External"/><Relationship Id="rId158" Type="http://schemas.openxmlformats.org/officeDocument/2006/relationships/hyperlink" Target="https://opac.eui.eu/client/en_GB/default/search/detailnonmodal/ent:$002f$002fSD_ILS$002f0$002fSD_ILS:397818/one" TargetMode="External"/><Relationship Id="rId20" Type="http://schemas.openxmlformats.org/officeDocument/2006/relationships/hyperlink" Target="../../../../../../../../13_Statistics/E-resourcesStats/Vendor_Stats/WorldTradeLaw" TargetMode="External"/><Relationship Id="rId41" Type="http://schemas.openxmlformats.org/officeDocument/2006/relationships/hyperlink" Target="../../../../../../../../13_Statistics/E-resourcesStats/Vendor_Stats/OUP-OxfordUnivPress" TargetMode="External"/><Relationship Id="rId62" Type="http://schemas.openxmlformats.org/officeDocument/2006/relationships/hyperlink" Target="../../../../../../../../13_Statistics/E-resourcesStats/Vendor_Stats/OUP-OxfordUnivPress" TargetMode="External"/><Relationship Id="rId83" Type="http://schemas.openxmlformats.org/officeDocument/2006/relationships/hyperlink" Target="https://opac.eui.eu/client/en_GB/default/search/detailnonmodal/ent:$002f$002fSD_ILS$002f0$002fSD_ILS:392583/one" TargetMode="External"/><Relationship Id="rId88" Type="http://schemas.openxmlformats.org/officeDocument/2006/relationships/hyperlink" Target="https://opac.eui.eu/client/en_GB/default/search/detailnonmodal/ent:$002f$002fSD_ILS$002f0$002fSD_ILS:354235/one" TargetMode="External"/><Relationship Id="rId111" Type="http://schemas.openxmlformats.org/officeDocument/2006/relationships/hyperlink" Target="https://opac.eui.eu/client/en_GB/default/search/detailnonmodal/ent:$002f$002fSD_ILS$002f0$002fSD_ILS:393546/one" TargetMode="External"/><Relationship Id="rId132" Type="http://schemas.openxmlformats.org/officeDocument/2006/relationships/hyperlink" Target="https://opac.eui.eu/client/en_GB/default/search/detailnonmodal/ent:$002f$002fSD_ILS$002f0$002fSD_ILS:401448/one" TargetMode="External"/><Relationship Id="rId153" Type="http://schemas.openxmlformats.org/officeDocument/2006/relationships/hyperlink" Target="https://opac.eui.eu/client/en_GB/default/search/detailnonmodal/ent:$002f$002fSD_ILS$002f0$002fSD_ILS:393585/one" TargetMode="External"/><Relationship Id="rId174" Type="http://schemas.openxmlformats.org/officeDocument/2006/relationships/hyperlink" Target="../../../../../../../../13_Statistics/E-resourcesStats/Vendor_Stats/Springer" TargetMode="External"/><Relationship Id="rId179" Type="http://schemas.openxmlformats.org/officeDocument/2006/relationships/hyperlink" Target="../../../../../../../../13_Statistics/E-resourcesStats/Vendor_Stats/OpenBookPublishers" TargetMode="External"/><Relationship Id="rId15" Type="http://schemas.openxmlformats.org/officeDocument/2006/relationships/hyperlink" Target="../../../../../../../../13_Statistics/E-resourcesStats/Vendor_Stats/OUP-OxfordUnivPress" TargetMode="External"/><Relationship Id="rId36" Type="http://schemas.openxmlformats.org/officeDocument/2006/relationships/hyperlink" Target="../../../../../../../../13_Statistics/E-resourcesStats/Vendor_Stats/HeinOnline" TargetMode="External"/><Relationship Id="rId57" Type="http://schemas.openxmlformats.org/officeDocument/2006/relationships/hyperlink" Target="../../../../../../../../13_Statistics/E-resourcesStats/Vendor_Stats/EUI-PASSWORD-PAGES" TargetMode="External"/><Relationship Id="rId106" Type="http://schemas.openxmlformats.org/officeDocument/2006/relationships/hyperlink" Target="https://opac.eui.eu/client/en_GB/default/search/detailnonmodal/ent:$002f$002fSD_ILS$002f0$002fSD_ILS:393440/one" TargetMode="External"/><Relationship Id="rId127" Type="http://schemas.openxmlformats.org/officeDocument/2006/relationships/hyperlink" Target="https://opac.eui.eu/client/en_GB/default/search/detailnonmodal/ent:$002f$002fSD_ILS$002f0$002fSD_ILS:393787/one" TargetMode="External"/><Relationship Id="rId10" Type="http://schemas.openxmlformats.org/officeDocument/2006/relationships/hyperlink" Target="../../../../../../../../13_Statistics/E-resourcesStats/Vendor_Stats/ColumbiaUniv-CIAO-Gutenberg" TargetMode="External"/><Relationship Id="rId31" Type="http://schemas.openxmlformats.org/officeDocument/2006/relationships/hyperlink" Target="../../../../../../../../13_Statistics/E-resourcesStats/Vendor_Stats/Lexis-Nexis-JurisClasseur" TargetMode="External"/><Relationship Id="rId52" Type="http://schemas.openxmlformats.org/officeDocument/2006/relationships/hyperlink" Target="../../../../../../../../13_Statistics/E-resourcesStats/Vendor_Stats/HeinOnline" TargetMode="External"/><Relationship Id="rId73" Type="http://schemas.openxmlformats.org/officeDocument/2006/relationships/hyperlink" Target="../../../../../../../../13_Statistics/E-resourcesStats/Vendor_Stats/Annual_Reviews" TargetMode="External"/><Relationship Id="rId78" Type="http://schemas.openxmlformats.org/officeDocument/2006/relationships/hyperlink" Target="https://opac.eui.eu/client/en_GB/default/search/detailnonmodal/ent:$002f$002fSD_ILS$002f0$002fSD_ILS:393070/one" TargetMode="External"/><Relationship Id="rId94" Type="http://schemas.openxmlformats.org/officeDocument/2006/relationships/hyperlink" Target="https://opac.eui.eu/client/en_GB/default/search/detailnonmodal/ent:$002f$002fSD_ILS$002f0$002fSD_ILS:397819/one" TargetMode="External"/><Relationship Id="rId99" Type="http://schemas.openxmlformats.org/officeDocument/2006/relationships/hyperlink" Target="https://opac.eui.eu/client/en_GB/default/search/detailnonmodal/ent:$002f$002fSD_ILS$002f0$002fSD_ILS:339569/one" TargetMode="External"/><Relationship Id="rId101" Type="http://schemas.openxmlformats.org/officeDocument/2006/relationships/hyperlink" Target="https://opac.eui.eu/client/en_GB/default/search/detailnonmodal/ent:$002f$002fSD_ILS$002f0$002fSD_ILS:338619/one" TargetMode="External"/><Relationship Id="rId122" Type="http://schemas.openxmlformats.org/officeDocument/2006/relationships/hyperlink" Target="https://opac.eui.eu/client/en_GB/default/search/detailnonmodal/ent:$002f$002fSD_ILS$002f0$002fSD_ILS:325176/one" TargetMode="External"/><Relationship Id="rId143" Type="http://schemas.openxmlformats.org/officeDocument/2006/relationships/hyperlink" Target="https://opac.eui.eu/client/en_GB/default/search/detailnonmodal/ent:$002f$002fSD_ILS$002f0$002fSD_ILS:325258/one" TargetMode="External"/><Relationship Id="rId148" Type="http://schemas.openxmlformats.org/officeDocument/2006/relationships/hyperlink" Target="https://opac.eui.eu/client/en_GB/default/search/detailnonmodal/ent:$002f$002fSD_ILS$002f0$002fSD_ILS:393055/one" TargetMode="External"/><Relationship Id="rId164" Type="http://schemas.openxmlformats.org/officeDocument/2006/relationships/hyperlink" Target="https://opac.eui.eu/client/en_GB/default/search/detailnonmodal/ent:$002f$002fSD_ILS$002f0$002fSD_ILS:393439/one" TargetMode="External"/><Relationship Id="rId169" Type="http://schemas.openxmlformats.org/officeDocument/2006/relationships/hyperlink" Target="https://opac.eui.eu/client/en_GB/default/search/detailnonmodal/ent:$002f$002fSD_ILS$002f0$002fSD_ILS:394531/one" TargetMode="External"/><Relationship Id="rId185" Type="http://schemas.openxmlformats.org/officeDocument/2006/relationships/hyperlink" Target="../../../../../../../../13_Statistics/E-resourcesStats/Vendor_Stats/FAZ" TargetMode="External"/><Relationship Id="rId4" Type="http://schemas.openxmlformats.org/officeDocument/2006/relationships/hyperlink" Target="../../../../../../../../13_Statistics/E-resourcesStats/Vendor_Stats/BureauVanDijk-Amadeus" TargetMode="External"/><Relationship Id="rId9" Type="http://schemas.openxmlformats.org/officeDocument/2006/relationships/hyperlink" Target="../../../../../../../../13_Statistics/E-resourcesStats/Vendor_Stats/CEEOL" TargetMode="External"/><Relationship Id="rId180" Type="http://schemas.openxmlformats.org/officeDocument/2006/relationships/hyperlink" Target="../../../../../../../../13_Statistics/2017/Ezproxy%20logs" TargetMode="External"/><Relationship Id="rId26" Type="http://schemas.openxmlformats.org/officeDocument/2006/relationships/hyperlink" Target="../../../../../../../../13_Statistics/E-resourcesStats/Vendor_Stats/Gale" TargetMode="External"/><Relationship Id="rId47" Type="http://schemas.openxmlformats.org/officeDocument/2006/relationships/hyperlink" Target="../../../../../../../../13_Statistics/E-resourcesStats/Vendor_Stats/UlrichsWeb-SerialsSolutions" TargetMode="External"/><Relationship Id="rId68" Type="http://schemas.openxmlformats.org/officeDocument/2006/relationships/hyperlink" Target="../../../../../../../../13_Statistics/E-resourcesStats/Vendor_Stats/Chicago-Manual-of-Style" TargetMode="External"/><Relationship Id="rId89" Type="http://schemas.openxmlformats.org/officeDocument/2006/relationships/hyperlink" Target="https://opac.eui.eu/client/en_GB/default/search/detailnonmodal/ent:$002f$002fSD_ILS$002f0$002fSD_ILS:393048/one" TargetMode="External"/><Relationship Id="rId112" Type="http://schemas.openxmlformats.org/officeDocument/2006/relationships/hyperlink" Target="https://opac.eui.eu/client/en_GB/default/search/detailnonmodal/ent:$002f$002fSD_ILS$002f0$002fSD_ILS:393045/one" TargetMode="External"/><Relationship Id="rId133" Type="http://schemas.openxmlformats.org/officeDocument/2006/relationships/hyperlink" Target="https://opac.eui.eu/client/en_GB/default/search/detailnonmodal/ent:$002f$002fSD_ILS$002f0$002fSD_ILS:338644/one" TargetMode="External"/><Relationship Id="rId154" Type="http://schemas.openxmlformats.org/officeDocument/2006/relationships/hyperlink" Target="https://opac.eui.eu/client/en_GB/default/search/detailnonmodal/ent:$002f$002fSD_ILS$002f0$002fSD_ILS:392563/one" TargetMode="External"/><Relationship Id="rId175" Type="http://schemas.openxmlformats.org/officeDocument/2006/relationships/hyperlink" Target="https://opac.eui.eu/client/en_GB/default/search/detailnonmodal/ent:$002f$002fSD_ILS$002f0$002fSD_ILS:418959/one" TargetMode="External"/><Relationship Id="rId16" Type="http://schemas.openxmlformats.org/officeDocument/2006/relationships/hyperlink" Target="../../../../../../../../13_Statistics/E-resourcesStats/Vendor_Stats/OUP-OxfordUnivPress" TargetMode="External"/><Relationship Id="rId37" Type="http://schemas.openxmlformats.org/officeDocument/2006/relationships/hyperlink" Target="../../../../../../../../13_Statistics/E-resourcesStats/Vendor_Stats/ACLS-UnivMichigan" TargetMode="External"/><Relationship Id="rId58" Type="http://schemas.openxmlformats.org/officeDocument/2006/relationships/hyperlink" Target="../../../../../../../../13_Statistics/E-resourcesStats/Vendor_Stats/EUI-PASSWORD-PAGES" TargetMode="External"/><Relationship Id="rId79" Type="http://schemas.openxmlformats.org/officeDocument/2006/relationships/hyperlink" Target="https://opac.eui.eu/client/en_GB/default/search/detailnonmodal/ent:$002f$002fSD_ILS$002f0$002fSD_ILS:395526/one" TargetMode="External"/><Relationship Id="rId102" Type="http://schemas.openxmlformats.org/officeDocument/2006/relationships/hyperlink" Target="https://opac.eui.eu/client/en_GB/default/search/detailnonmodal/ent:$002f$002fSD_ILS$002f0$002fSD_ILS:401662/one" TargetMode="External"/><Relationship Id="rId123" Type="http://schemas.openxmlformats.org/officeDocument/2006/relationships/hyperlink" Target="https://opac.eui.eu/client/en_GB/default/search/detailnonmodal/ent:$002f$002fSD_ILS$002f0$002fSD_ILS:409299/one" TargetMode="External"/><Relationship Id="rId144" Type="http://schemas.openxmlformats.org/officeDocument/2006/relationships/hyperlink" Target="https://opac.eui.eu/client/en_GB/default/search/detailnonmodal/ent:$002f$002fSD_ILS$002f0$002fSD_ILS:410466/one" TargetMode="External"/><Relationship Id="rId90" Type="http://schemas.openxmlformats.org/officeDocument/2006/relationships/hyperlink" Target="https://opac.eui.eu/client/en_GB/default/search/detailnonmodal/ent:$002f$002fSD_ILS$002f0$002fSD_ILS:337789/one" TargetMode="External"/><Relationship Id="rId165" Type="http://schemas.openxmlformats.org/officeDocument/2006/relationships/hyperlink" Target="https://opac.eui.eu/client/en_GB/default/search/detailnonmodal/ent:$002f$002fSD_ILS$002f0$002fSD_ILS:392736/one" TargetMode="External"/><Relationship Id="rId186" Type="http://schemas.openxmlformats.org/officeDocument/2006/relationships/vmlDrawing" Target="../drawings/vmlDrawing1.vml"/><Relationship Id="rId27" Type="http://schemas.openxmlformats.org/officeDocument/2006/relationships/hyperlink" Target="../../../../../../../../13_Statistics/E-resourcesStats/Vendor_Stats/Gale" TargetMode="External"/><Relationship Id="rId48" Type="http://schemas.openxmlformats.org/officeDocument/2006/relationships/hyperlink" Target="../../../../../../../../13_Statistics/E-resourcesStats/Vendor_Stats/OvidSP" TargetMode="External"/><Relationship Id="rId69" Type="http://schemas.openxmlformats.org/officeDocument/2006/relationships/hyperlink" Target="../../../../../../../../13_Statistics/E-resourcesStats/Vendor_Stats/CEPR" TargetMode="External"/><Relationship Id="rId113" Type="http://schemas.openxmlformats.org/officeDocument/2006/relationships/hyperlink" Target="https://opac.eui.eu/client/en_GB/default/search/detailnonmodal/ent:$002f$002fSD_ILS$002f0$002fSD_ILS:393486/one" TargetMode="External"/><Relationship Id="rId134" Type="http://schemas.openxmlformats.org/officeDocument/2006/relationships/hyperlink" Target="https://opac.eui.eu/client/en_GB/default/search/detailnonmodal/ent:$002f$002fSD_ILS$002f0$002fSD_ILS:393060/one" TargetMode="External"/><Relationship Id="rId80" Type="http://schemas.openxmlformats.org/officeDocument/2006/relationships/hyperlink" Target="https://opac.eui.eu/client/en_GB/default/search/detailnonmodal/ent:$002f$002fSD_ILS$002f0$002fSD_ILS:392979/one" TargetMode="External"/><Relationship Id="rId155" Type="http://schemas.openxmlformats.org/officeDocument/2006/relationships/hyperlink" Target="https://opac.eui.eu/client/en_GB/default/search/detailnonmodal/ent:$002f$002fSD_ILS$002f0$002fSD_ILS:393037/one" TargetMode="External"/><Relationship Id="rId176" Type="http://schemas.openxmlformats.org/officeDocument/2006/relationships/hyperlink" Target="../../../../../../../../13_Statistics/E-resourcesStats/Vendor_Stats/Giuffre" TargetMode="External"/><Relationship Id="rId17" Type="http://schemas.openxmlformats.org/officeDocument/2006/relationships/hyperlink" Target="../../../../../../../../13_Statistics/E-resourcesStats/Vendor_Stats/ProQuest" TargetMode="External"/><Relationship Id="rId38" Type="http://schemas.openxmlformats.org/officeDocument/2006/relationships/hyperlink" Target="../../../../../../../../13_Statistics/E-resourcesStats/Vendor_Stats/Cairn-Info" TargetMode="External"/><Relationship Id="rId59" Type="http://schemas.openxmlformats.org/officeDocument/2006/relationships/hyperlink" Target="../../../../../../../../13_Statistics/E-resourcesStats/Vendor_Stats/InvestorStateLawGuide" TargetMode="External"/><Relationship Id="rId103" Type="http://schemas.openxmlformats.org/officeDocument/2006/relationships/hyperlink" Target="https://opac.eui.eu/client/en_GB/default/search/detailnonmodal/ent:$002f$002fSD_ILS$002f0$002fSD_ILS:404634/one" TargetMode="External"/><Relationship Id="rId124" Type="http://schemas.openxmlformats.org/officeDocument/2006/relationships/hyperlink" Target="https://opac.eui.eu/client/en_GB/default/search/detailnonmodal/ent:$002f$002fSD_ILS$002f0$002fSD_ILS:400895/one" TargetMode="External"/><Relationship Id="rId70" Type="http://schemas.openxmlformats.org/officeDocument/2006/relationships/hyperlink" Target="../../../../../../../../13_Statistics/E-resourcesStats/Vendor_Stats/HeinOnline" TargetMode="External"/><Relationship Id="rId91" Type="http://schemas.openxmlformats.org/officeDocument/2006/relationships/hyperlink" Target="https://eui.ent.sirsidynix.net.uk/client/en_GB/default/search/detailnonmodal/ent:$002f$002fSD_ILS$002f0$002fSD_ILS:397668/one" TargetMode="External"/><Relationship Id="rId145" Type="http://schemas.openxmlformats.org/officeDocument/2006/relationships/hyperlink" Target="https://opac.eui.eu/client/en_GB/default/search/detailnonmodal/ent:$002f$002fSD_ILS$002f0$002fSD_ILS:393499/one" TargetMode="External"/><Relationship Id="rId166" Type="http://schemas.openxmlformats.org/officeDocument/2006/relationships/hyperlink" Target="../../../../../../../../13_Statistics/E-resourcesStats/Vendor_Stats/ProQuest" TargetMode="External"/><Relationship Id="rId187" Type="http://schemas.openxmlformats.org/officeDocument/2006/relationships/table" Target="../tables/table2.xml"/><Relationship Id="rId1" Type="http://schemas.openxmlformats.org/officeDocument/2006/relationships/hyperlink" Target="../../../../../../../../13_Statistics/E-resourcesStats/Vendor_Stats/EBSCO" TargetMode="External"/><Relationship Id="rId28" Type="http://schemas.openxmlformats.org/officeDocument/2006/relationships/hyperlink" Target="../../../../../../../../13_Statistics/E-resourcesStats/Vendor_Stats/Gale" TargetMode="External"/><Relationship Id="rId49" Type="http://schemas.openxmlformats.org/officeDocument/2006/relationships/hyperlink" Target="../../../../../../../../13_Statistics/E-resourcesStats/Vendor_Stats/WomenWritersOnline_Brown-Northeastern" TargetMode="External"/><Relationship Id="rId114" Type="http://schemas.openxmlformats.org/officeDocument/2006/relationships/hyperlink" Target="https://opac.eui.eu/client/en_GB/default/search/detailnonmodal/ent:$002f$002fSD_ILS$002f0$002fSD_ILS:400810/one" TargetMode="External"/><Relationship Id="rId60" Type="http://schemas.openxmlformats.org/officeDocument/2006/relationships/hyperlink" Target="../../../../../../../../13_Statistics/E-resourcesStats/Vendor_Stats/JSTOR" TargetMode="External"/><Relationship Id="rId81" Type="http://schemas.openxmlformats.org/officeDocument/2006/relationships/hyperlink" Target="https://opac.eui.eu/client/en_GB/default/search/detailnonmodal/ent:$002f$002fSD_ILS$002f0$002fSD_ILS:393068/one" TargetMode="External"/><Relationship Id="rId135" Type="http://schemas.openxmlformats.org/officeDocument/2006/relationships/hyperlink" Target="https://opac.eui.eu/client/en_GB/default/search/detailnonmodal/ent:$002f$002fSD_ILS$002f0$002fSD_ILS:393049/one" TargetMode="External"/><Relationship Id="rId156" Type="http://schemas.openxmlformats.org/officeDocument/2006/relationships/hyperlink" Target="https://opac.eui.eu/client/en_GB/default/search/detailnonmodal/ent:$002f$002fSD_ILS$002f0$002fSD_ILS:393044/one" TargetMode="External"/><Relationship Id="rId177" Type="http://schemas.openxmlformats.org/officeDocument/2006/relationships/hyperlink" Target="../../../../../../../../13_Statistics/E-resourcesStats/Vendor_Stats/Giuff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914"/>
  <sheetViews>
    <sheetView tabSelected="1" zoomScale="90" zoomScaleNormal="90" workbookViewId="0">
      <pane ySplit="20" topLeftCell="A21" activePane="bottomLeft" state="frozen"/>
      <selection pane="bottomLeft" activeCell="F35" sqref="F35"/>
    </sheetView>
  </sheetViews>
  <sheetFormatPr defaultColWidth="9.42578125" defaultRowHeight="15" customHeight="1" x14ac:dyDescent="0.2"/>
  <cols>
    <col min="1" max="1" width="78.5703125" style="10" customWidth="1"/>
    <col min="2" max="2" width="73.140625" style="10" customWidth="1"/>
    <col min="3" max="3" width="22" style="190" customWidth="1"/>
    <col min="4" max="4" width="43.7109375" customWidth="1"/>
    <col min="5" max="5" width="45.28515625" style="112" customWidth="1"/>
    <col min="6" max="6" width="14.28515625" style="11" customWidth="1"/>
    <col min="7" max="16384" width="9.42578125" style="11"/>
  </cols>
  <sheetData>
    <row r="1" spans="1:7" ht="15" customHeight="1" x14ac:dyDescent="0.2">
      <c r="A1" s="206"/>
    </row>
    <row r="2" spans="1:7" ht="15" customHeight="1" x14ac:dyDescent="0.2">
      <c r="A2" s="206"/>
    </row>
    <row r="3" spans="1:7" ht="15" customHeight="1" x14ac:dyDescent="0.2">
      <c r="A3" s="206"/>
    </row>
    <row r="4" spans="1:7" s="33" customFormat="1" ht="15" customHeight="1" x14ac:dyDescent="0.2">
      <c r="A4" s="206"/>
      <c r="B4" s="19"/>
      <c r="C4" s="190"/>
      <c r="D4" s="178"/>
      <c r="E4" s="170"/>
    </row>
    <row r="5" spans="1:7" s="33" customFormat="1" ht="15" customHeight="1" x14ac:dyDescent="0.2">
      <c r="A5" s="206"/>
      <c r="B5" s="19"/>
      <c r="C5" s="190"/>
      <c r="D5" s="178"/>
      <c r="E5" s="170"/>
    </row>
    <row r="6" spans="1:7" s="33" customFormat="1" ht="15" customHeight="1" x14ac:dyDescent="0.25">
      <c r="A6" s="179" t="s">
        <v>636</v>
      </c>
      <c r="B6" s="19"/>
      <c r="C6" s="190"/>
      <c r="D6" s="178"/>
      <c r="E6" s="170"/>
    </row>
    <row r="7" spans="1:7" s="33" customFormat="1" ht="15" customHeight="1" x14ac:dyDescent="0.25">
      <c r="A7" s="179"/>
      <c r="B7" s="19"/>
      <c r="C7" s="190"/>
      <c r="D7" s="178"/>
      <c r="E7" s="170"/>
    </row>
    <row r="8" spans="1:7" s="33" customFormat="1" ht="15" customHeight="1" x14ac:dyDescent="0.25">
      <c r="A8" s="180" t="s">
        <v>616</v>
      </c>
      <c r="B8" s="19"/>
      <c r="C8" s="190"/>
      <c r="D8" s="178"/>
      <c r="E8" s="170"/>
    </row>
    <row r="9" spans="1:7" s="33" customFormat="1" ht="15" customHeight="1" x14ac:dyDescent="0.25">
      <c r="A9" s="195" t="s">
        <v>638</v>
      </c>
      <c r="B9" s="195"/>
      <c r="C9" s="190"/>
      <c r="D9" s="178"/>
      <c r="E9" s="170"/>
    </row>
    <row r="10" spans="1:7" s="33" customFormat="1" ht="15" customHeight="1" x14ac:dyDescent="0.2">
      <c r="A10" s="19"/>
      <c r="B10" s="19"/>
      <c r="C10" s="190"/>
      <c r="D10" s="178"/>
      <c r="E10" s="170"/>
    </row>
    <row r="11" spans="1:7" s="33" customFormat="1" ht="15" customHeight="1" x14ac:dyDescent="0.25">
      <c r="A11" s="181" t="s">
        <v>637</v>
      </c>
      <c r="B11" s="19"/>
      <c r="C11" s="190"/>
      <c r="D11" s="178"/>
      <c r="E11" s="170"/>
    </row>
    <row r="12" spans="1:7" s="33" customFormat="1" ht="15" customHeight="1" x14ac:dyDescent="0.25">
      <c r="A12" s="181"/>
      <c r="B12" s="19"/>
      <c r="C12" s="190"/>
      <c r="D12" s="178"/>
      <c r="E12" s="170"/>
    </row>
    <row r="13" spans="1:7" s="19" customFormat="1" ht="27.75" customHeight="1" x14ac:dyDescent="0.2">
      <c r="A13" s="212" t="s">
        <v>641</v>
      </c>
      <c r="B13" s="212"/>
      <c r="C13" s="212"/>
      <c r="D13" s="212"/>
      <c r="E13" s="40"/>
    </row>
    <row r="14" spans="1:7" s="19" customFormat="1" ht="15" customHeight="1" x14ac:dyDescent="0.2">
      <c r="A14" s="19" t="s">
        <v>635</v>
      </c>
      <c r="C14" s="40"/>
      <c r="E14" s="40"/>
    </row>
    <row r="15" spans="1:7" s="19" customFormat="1" ht="15" customHeight="1" thickBot="1" x14ac:dyDescent="0.25">
      <c r="B15" s="185"/>
      <c r="C15" s="40"/>
      <c r="E15" s="40"/>
    </row>
    <row r="16" spans="1:7" s="33" customFormat="1" ht="15" customHeight="1" thickBot="1" x14ac:dyDescent="0.25">
      <c r="A16" s="186"/>
      <c r="B16" s="200" t="s">
        <v>631</v>
      </c>
      <c r="C16" s="201"/>
      <c r="D16" s="207">
        <f>ERESS[[#Totals],[Price                         Insert offer price here]]</f>
        <v>0</v>
      </c>
      <c r="E16" s="208" t="s">
        <v>632</v>
      </c>
      <c r="F16" s="19"/>
      <c r="G16" s="19"/>
    </row>
    <row r="17" spans="1:7" s="33" customFormat="1" ht="15" customHeight="1" thickBot="1" x14ac:dyDescent="0.25">
      <c r="A17" s="19"/>
      <c r="B17" s="198" t="s">
        <v>627</v>
      </c>
      <c r="C17" s="199"/>
      <c r="D17" s="205" t="s">
        <v>639</v>
      </c>
      <c r="E17" s="204" t="s">
        <v>640</v>
      </c>
      <c r="F17" s="19"/>
      <c r="G17" s="19"/>
    </row>
    <row r="18" spans="1:7" s="33" customFormat="1" ht="15" customHeight="1" thickBot="1" x14ac:dyDescent="0.25">
      <c r="A18" s="19"/>
      <c r="B18" s="196" t="s">
        <v>628</v>
      </c>
      <c r="C18" s="197"/>
      <c r="D18" s="209" t="e">
        <f>ERESS[[#Totals],[Price (including service charge) Calculated Automatically ]]</f>
        <v>#VALUE!</v>
      </c>
      <c r="E18" s="210" t="s">
        <v>632</v>
      </c>
      <c r="F18" s="19"/>
      <c r="G18" s="19"/>
    </row>
    <row r="20" spans="1:7" s="183" customFormat="1" ht="48" customHeight="1" x14ac:dyDescent="0.2">
      <c r="A20" s="187" t="s">
        <v>617</v>
      </c>
      <c r="B20" s="188" t="s">
        <v>629</v>
      </c>
      <c r="C20" s="189" t="s">
        <v>633</v>
      </c>
      <c r="D20" s="188" t="s">
        <v>634</v>
      </c>
      <c r="E20" s="202"/>
    </row>
    <row r="21" spans="1:7" s="176" customFormat="1" ht="15" customHeight="1" x14ac:dyDescent="0.2">
      <c r="A21" s="184" t="s">
        <v>618</v>
      </c>
      <c r="B21" s="182" t="s">
        <v>619</v>
      </c>
      <c r="C21" s="193">
        <v>0</v>
      </c>
      <c r="D21" s="211" t="e">
        <f>ERESS[[#This Row],[Price                         Insert offer price here]]+(ERESS[[#This Row],[Price                         Insert offer price here]]*$D$17)</f>
        <v>#VALUE!</v>
      </c>
      <c r="E21" s="203"/>
    </row>
    <row r="22" spans="1:7" s="176" customFormat="1" ht="15" customHeight="1" x14ac:dyDescent="0.2">
      <c r="A22" s="184" t="s">
        <v>520</v>
      </c>
      <c r="B22" s="182" t="s">
        <v>520</v>
      </c>
      <c r="C22" s="193">
        <v>0</v>
      </c>
      <c r="D22" s="211" t="e">
        <f>ERESS[[#This Row],[Price                         Insert offer price here]]+(ERESS[[#This Row],[Price                         Insert offer price here]]*$D$17)</f>
        <v>#VALUE!</v>
      </c>
      <c r="E22" s="203"/>
    </row>
    <row r="23" spans="1:7" s="176" customFormat="1" ht="15" customHeight="1" x14ac:dyDescent="0.2">
      <c r="A23" s="184" t="s">
        <v>518</v>
      </c>
      <c r="B23" s="182" t="s">
        <v>599</v>
      </c>
      <c r="C23" s="193">
        <v>0</v>
      </c>
      <c r="D23" s="211" t="e">
        <f>ERESS[[#This Row],[Price                         Insert offer price here]]+(ERESS[[#This Row],[Price                         Insert offer price here]]*$D$17)</f>
        <v>#VALUE!</v>
      </c>
      <c r="E23" s="203"/>
    </row>
    <row r="24" spans="1:7" s="176" customFormat="1" ht="15" customHeight="1" x14ac:dyDescent="0.2">
      <c r="A24" s="184" t="s">
        <v>75</v>
      </c>
      <c r="B24" s="182" t="s">
        <v>600</v>
      </c>
      <c r="C24" s="193">
        <v>0</v>
      </c>
      <c r="D24" s="211" t="e">
        <f>ERESS[[#This Row],[Price                         Insert offer price here]]+(ERESS[[#This Row],[Price                         Insert offer price here]]*$D$17)</f>
        <v>#VALUE!</v>
      </c>
      <c r="E24" s="203"/>
    </row>
    <row r="25" spans="1:7" s="176" customFormat="1" ht="15" customHeight="1" x14ac:dyDescent="0.2">
      <c r="A25" s="184" t="s">
        <v>515</v>
      </c>
      <c r="B25" s="182" t="s">
        <v>601</v>
      </c>
      <c r="C25" s="193">
        <v>0</v>
      </c>
      <c r="D25" s="211" t="e">
        <f>ERESS[[#This Row],[Price                         Insert offer price here]]+(ERESS[[#This Row],[Price                         Insert offer price here]]*$D$17)</f>
        <v>#VALUE!</v>
      </c>
      <c r="E25" s="203"/>
    </row>
    <row r="26" spans="1:7" s="176" customFormat="1" ht="15" customHeight="1" x14ac:dyDescent="0.2">
      <c r="A26" s="184" t="s">
        <v>514</v>
      </c>
      <c r="B26" s="182" t="s">
        <v>602</v>
      </c>
      <c r="C26" s="193">
        <v>0</v>
      </c>
      <c r="D26" s="211" t="e">
        <f>ERESS[[#This Row],[Price                         Insert offer price here]]+(ERESS[[#This Row],[Price                         Insert offer price here]]*$D$17)</f>
        <v>#VALUE!</v>
      </c>
      <c r="E26" s="203"/>
    </row>
    <row r="27" spans="1:7" s="176" customFormat="1" ht="15" customHeight="1" x14ac:dyDescent="0.2">
      <c r="A27" s="184" t="s">
        <v>620</v>
      </c>
      <c r="B27" s="182" t="s">
        <v>603</v>
      </c>
      <c r="C27" s="193">
        <v>0</v>
      </c>
      <c r="D27" s="211" t="e">
        <f>ERESS[[#This Row],[Price                         Insert offer price here]]+(ERESS[[#This Row],[Price                         Insert offer price here]]*$D$17)</f>
        <v>#VALUE!</v>
      </c>
      <c r="E27" s="203"/>
    </row>
    <row r="28" spans="1:7" s="176" customFormat="1" ht="15" customHeight="1" x14ac:dyDescent="0.2">
      <c r="A28" s="184" t="s">
        <v>7</v>
      </c>
      <c r="B28" s="182" t="s">
        <v>604</v>
      </c>
      <c r="C28" s="194">
        <v>0</v>
      </c>
      <c r="D28" s="211" t="e">
        <f>ERESS[[#This Row],[Price                         Insert offer price here]]+(ERESS[[#This Row],[Price                         Insert offer price here]]*$D$17)</f>
        <v>#VALUE!</v>
      </c>
      <c r="E28" s="203"/>
    </row>
    <row r="29" spans="1:7" s="176" customFormat="1" ht="15" customHeight="1" x14ac:dyDescent="0.2">
      <c r="A29" s="184" t="s">
        <v>586</v>
      </c>
      <c r="B29" s="182" t="s">
        <v>623</v>
      </c>
      <c r="C29" s="194">
        <v>0</v>
      </c>
      <c r="D29" s="211" t="e">
        <f>ERESS[[#This Row],[Price                         Insert offer price here]]+(ERESS[[#This Row],[Price                         Insert offer price here]]*$D$17)</f>
        <v>#VALUE!</v>
      </c>
      <c r="E29" s="203"/>
    </row>
    <row r="30" spans="1:7" s="176" customFormat="1" ht="15" customHeight="1" x14ac:dyDescent="0.2">
      <c r="A30" s="184" t="s">
        <v>598</v>
      </c>
      <c r="B30" s="182" t="s">
        <v>598</v>
      </c>
      <c r="C30" s="194">
        <v>0</v>
      </c>
      <c r="D30" s="211" t="e">
        <f>ERESS[[#This Row],[Price                         Insert offer price here]]+(ERESS[[#This Row],[Price                         Insert offer price here]]*$D$17)</f>
        <v>#VALUE!</v>
      </c>
      <c r="E30" s="203"/>
    </row>
    <row r="31" spans="1:7" s="176" customFormat="1" ht="15" customHeight="1" x14ac:dyDescent="0.2">
      <c r="A31" s="184" t="s">
        <v>78</v>
      </c>
      <c r="B31" s="182" t="s">
        <v>630</v>
      </c>
      <c r="C31" s="194">
        <v>0</v>
      </c>
      <c r="D31" s="211" t="e">
        <f>ERESS[[#This Row],[Price                         Insert offer price here]]+(ERESS[[#This Row],[Price                         Insert offer price here]]*$D$17)</f>
        <v>#VALUE!</v>
      </c>
      <c r="E31" s="203"/>
    </row>
    <row r="32" spans="1:7" s="176" customFormat="1" ht="15" customHeight="1" x14ac:dyDescent="0.2">
      <c r="A32" s="184" t="s">
        <v>589</v>
      </c>
      <c r="B32" s="182" t="s">
        <v>624</v>
      </c>
      <c r="C32" s="194">
        <v>0</v>
      </c>
      <c r="D32" s="211" t="e">
        <f>ERESS[[#This Row],[Price                         Insert offer price here]]+(ERESS[[#This Row],[Price                         Insert offer price here]]*$D$17)</f>
        <v>#VALUE!</v>
      </c>
      <c r="E32" s="203"/>
    </row>
    <row r="33" spans="1:5" s="176" customFormat="1" ht="15" customHeight="1" x14ac:dyDescent="0.2">
      <c r="A33" s="184" t="s">
        <v>551</v>
      </c>
      <c r="B33" s="182" t="s">
        <v>605</v>
      </c>
      <c r="C33" s="194">
        <v>0</v>
      </c>
      <c r="D33" s="211" t="e">
        <f>ERESS[[#This Row],[Price                         Insert offer price here]]+(ERESS[[#This Row],[Price                         Insert offer price here]]*$D$17)</f>
        <v>#VALUE!</v>
      </c>
      <c r="E33" s="203"/>
    </row>
    <row r="34" spans="1:5" s="176" customFormat="1" ht="15" customHeight="1" x14ac:dyDescent="0.2">
      <c r="A34" s="184" t="s">
        <v>527</v>
      </c>
      <c r="B34" s="182" t="s">
        <v>606</v>
      </c>
      <c r="C34" s="194">
        <v>0</v>
      </c>
      <c r="D34" s="211" t="e">
        <f>ERESS[[#This Row],[Price                         Insert offer price here]]+(ERESS[[#This Row],[Price                         Insert offer price here]]*$D$17)</f>
        <v>#VALUE!</v>
      </c>
      <c r="E34" s="203"/>
    </row>
    <row r="35" spans="1:5" s="176" customFormat="1" ht="15" customHeight="1" x14ac:dyDescent="0.2">
      <c r="A35" s="184" t="s">
        <v>525</v>
      </c>
      <c r="B35" s="182" t="s">
        <v>606</v>
      </c>
      <c r="C35" s="194">
        <v>0</v>
      </c>
      <c r="D35" s="211" t="e">
        <f>ERESS[[#This Row],[Price                         Insert offer price here]]+(ERESS[[#This Row],[Price                         Insert offer price here]]*$D$17)</f>
        <v>#VALUE!</v>
      </c>
      <c r="E35" s="203"/>
    </row>
    <row r="36" spans="1:5" s="176" customFormat="1" ht="15" customHeight="1" x14ac:dyDescent="0.2">
      <c r="A36" s="184" t="s">
        <v>524</v>
      </c>
      <c r="B36" s="182" t="s">
        <v>606</v>
      </c>
      <c r="C36" s="194">
        <v>0</v>
      </c>
      <c r="D36" s="211" t="e">
        <f>ERESS[[#This Row],[Price                         Insert offer price here]]+(ERESS[[#This Row],[Price                         Insert offer price here]]*$D$17)</f>
        <v>#VALUE!</v>
      </c>
      <c r="E36" s="203"/>
    </row>
    <row r="37" spans="1:5" s="176" customFormat="1" ht="15" customHeight="1" x14ac:dyDescent="0.2">
      <c r="A37" s="184" t="s">
        <v>552</v>
      </c>
      <c r="B37" s="182" t="s">
        <v>606</v>
      </c>
      <c r="C37" s="194">
        <v>0</v>
      </c>
      <c r="D37" s="211" t="e">
        <f>ERESS[[#This Row],[Price                         Insert offer price here]]+(ERESS[[#This Row],[Price                         Insert offer price here]]*$D$17)</f>
        <v>#VALUE!</v>
      </c>
      <c r="E37" s="203"/>
    </row>
    <row r="38" spans="1:5" s="176" customFormat="1" ht="15" customHeight="1" x14ac:dyDescent="0.2">
      <c r="A38" s="184" t="s">
        <v>528</v>
      </c>
      <c r="B38" s="182" t="s">
        <v>607</v>
      </c>
      <c r="C38" s="194">
        <v>0</v>
      </c>
      <c r="D38" s="211" t="e">
        <f>ERESS[[#This Row],[Price                         Insert offer price here]]+(ERESS[[#This Row],[Price                         Insert offer price here]]*$D$17)</f>
        <v>#VALUE!</v>
      </c>
      <c r="E38" s="203"/>
    </row>
    <row r="39" spans="1:5" s="176" customFormat="1" ht="15" customHeight="1" x14ac:dyDescent="0.2">
      <c r="A39" s="184" t="s">
        <v>587</v>
      </c>
      <c r="B39" s="182" t="s">
        <v>587</v>
      </c>
      <c r="C39" s="194">
        <v>0</v>
      </c>
      <c r="D39" s="211" t="e">
        <f>ERESS[[#This Row],[Price                         Insert offer price here]]+(ERESS[[#This Row],[Price                         Insert offer price here]]*$D$17)</f>
        <v>#VALUE!</v>
      </c>
      <c r="E39" s="203"/>
    </row>
    <row r="40" spans="1:5" s="176" customFormat="1" ht="15" customHeight="1" x14ac:dyDescent="0.2">
      <c r="A40" s="184" t="s">
        <v>591</v>
      </c>
      <c r="B40" s="182" t="s">
        <v>608</v>
      </c>
      <c r="C40" s="194">
        <v>0</v>
      </c>
      <c r="D40" s="211" t="e">
        <f>ERESS[[#This Row],[Price                         Insert offer price here]]+(ERESS[[#This Row],[Price                         Insert offer price here]]*$D$17)</f>
        <v>#VALUE!</v>
      </c>
      <c r="E40" s="203"/>
    </row>
    <row r="41" spans="1:5" s="176" customFormat="1" ht="15" customHeight="1" x14ac:dyDescent="0.2">
      <c r="A41" s="184" t="s">
        <v>531</v>
      </c>
      <c r="B41" s="182" t="s">
        <v>625</v>
      </c>
      <c r="C41" s="194">
        <v>0</v>
      </c>
      <c r="D41" s="211" t="e">
        <f>ERESS[[#This Row],[Price                         Insert offer price here]]+(ERESS[[#This Row],[Price                         Insert offer price here]]*$D$17)</f>
        <v>#VALUE!</v>
      </c>
      <c r="E41" s="203"/>
    </row>
    <row r="42" spans="1:5" s="176" customFormat="1" ht="15" customHeight="1" x14ac:dyDescent="0.2">
      <c r="A42" s="184" t="s">
        <v>77</v>
      </c>
      <c r="B42" s="182" t="s">
        <v>609</v>
      </c>
      <c r="C42" s="194">
        <v>0</v>
      </c>
      <c r="D42" s="211" t="e">
        <f>ERESS[[#This Row],[Price                         Insert offer price here]]+(ERESS[[#This Row],[Price                         Insert offer price here]]*$D$17)</f>
        <v>#VALUE!</v>
      </c>
      <c r="E42" s="203"/>
    </row>
    <row r="43" spans="1:5" s="176" customFormat="1" ht="15" customHeight="1" x14ac:dyDescent="0.2">
      <c r="A43" s="184" t="s">
        <v>42</v>
      </c>
      <c r="B43" s="182" t="s">
        <v>610</v>
      </c>
      <c r="C43" s="194">
        <v>0</v>
      </c>
      <c r="D43" s="211" t="e">
        <f>ERESS[[#This Row],[Price                         Insert offer price here]]+(ERESS[[#This Row],[Price                         Insert offer price here]]*$D$17)</f>
        <v>#VALUE!</v>
      </c>
      <c r="E43" s="203"/>
    </row>
    <row r="44" spans="1:5" s="176" customFormat="1" ht="15" customHeight="1" x14ac:dyDescent="0.2">
      <c r="A44" s="184" t="s">
        <v>592</v>
      </c>
      <c r="B44" s="182" t="s">
        <v>611</v>
      </c>
      <c r="C44" s="194">
        <v>0</v>
      </c>
      <c r="D44" s="211" t="e">
        <f>ERESS[[#This Row],[Price                         Insert offer price here]]+(ERESS[[#This Row],[Price                         Insert offer price here]]*$D$17)</f>
        <v>#VALUE!</v>
      </c>
      <c r="E44" s="203"/>
    </row>
    <row r="45" spans="1:5" s="176" customFormat="1" ht="15" customHeight="1" x14ac:dyDescent="0.2">
      <c r="A45" s="184" t="s">
        <v>489</v>
      </c>
      <c r="B45" s="182" t="s">
        <v>612</v>
      </c>
      <c r="C45" s="194">
        <v>0</v>
      </c>
      <c r="D45" s="211" t="e">
        <f>ERESS[[#This Row],[Price                         Insert offer price here]]+(ERESS[[#This Row],[Price                         Insert offer price here]]*$D$17)</f>
        <v>#VALUE!</v>
      </c>
      <c r="E45" s="203"/>
    </row>
    <row r="46" spans="1:5" s="176" customFormat="1" ht="15" customHeight="1" x14ac:dyDescent="0.2">
      <c r="A46" s="184" t="s">
        <v>433</v>
      </c>
      <c r="B46" s="182" t="s">
        <v>613</v>
      </c>
      <c r="C46" s="194">
        <v>0</v>
      </c>
      <c r="D46" s="211" t="e">
        <f>ERESS[[#This Row],[Price                         Insert offer price here]]+(ERESS[[#This Row],[Price                         Insert offer price here]]*$D$17)</f>
        <v>#VALUE!</v>
      </c>
      <c r="E46" s="203"/>
    </row>
    <row r="47" spans="1:5" s="176" customFormat="1" ht="15" customHeight="1" x14ac:dyDescent="0.2">
      <c r="A47" s="184" t="s">
        <v>590</v>
      </c>
      <c r="B47" s="182" t="s">
        <v>49</v>
      </c>
      <c r="C47" s="194">
        <v>0</v>
      </c>
      <c r="D47" s="211" t="e">
        <f>ERESS[[#This Row],[Price                         Insert offer price here]]+(ERESS[[#This Row],[Price                         Insert offer price here]]*$D$17)</f>
        <v>#VALUE!</v>
      </c>
      <c r="E47" s="203"/>
    </row>
    <row r="48" spans="1:5" s="176" customFormat="1" ht="15" customHeight="1" x14ac:dyDescent="0.2">
      <c r="A48" s="184" t="s">
        <v>555</v>
      </c>
      <c r="B48" s="182" t="s">
        <v>555</v>
      </c>
      <c r="C48" s="194">
        <v>0</v>
      </c>
      <c r="D48" s="211" t="e">
        <f>ERESS[[#This Row],[Price                         Insert offer price here]]+(ERESS[[#This Row],[Price                         Insert offer price here]]*$D$17)</f>
        <v>#VALUE!</v>
      </c>
      <c r="E48" s="203"/>
    </row>
    <row r="49" spans="1:5" s="176" customFormat="1" ht="15" customHeight="1" x14ac:dyDescent="0.2">
      <c r="A49" s="184" t="s">
        <v>478</v>
      </c>
      <c r="B49" s="182" t="s">
        <v>614</v>
      </c>
      <c r="C49" s="194">
        <v>0</v>
      </c>
      <c r="D49" s="211" t="e">
        <f>ERESS[[#This Row],[Price                         Insert offer price here]]+(ERESS[[#This Row],[Price                         Insert offer price here]]*$D$17)</f>
        <v>#VALUE!</v>
      </c>
      <c r="E49" s="203"/>
    </row>
    <row r="50" spans="1:5" s="176" customFormat="1" ht="15" customHeight="1" x14ac:dyDescent="0.2">
      <c r="A50" s="184" t="s">
        <v>588</v>
      </c>
      <c r="B50" s="182" t="s">
        <v>588</v>
      </c>
      <c r="C50" s="194">
        <v>0</v>
      </c>
      <c r="D50" s="211" t="e">
        <f>ERESS[[#This Row],[Price                         Insert offer price here]]+(ERESS[[#This Row],[Price                         Insert offer price here]]*$D$17)</f>
        <v>#VALUE!</v>
      </c>
      <c r="E50" s="203"/>
    </row>
    <row r="51" spans="1:5" s="176" customFormat="1" ht="15" customHeight="1" x14ac:dyDescent="0.2">
      <c r="A51" s="184" t="s">
        <v>585</v>
      </c>
      <c r="B51" s="182" t="s">
        <v>622</v>
      </c>
      <c r="C51" s="194">
        <v>0</v>
      </c>
      <c r="D51" s="211" t="e">
        <f>ERESS[[#This Row],[Price                         Insert offer price here]]+(ERESS[[#This Row],[Price                         Insert offer price here]]*$D$17)</f>
        <v>#VALUE!</v>
      </c>
      <c r="E51" s="203"/>
    </row>
    <row r="52" spans="1:5" s="176" customFormat="1" ht="15" customHeight="1" x14ac:dyDescent="0.2">
      <c r="A52" s="184" t="s">
        <v>508</v>
      </c>
      <c r="B52" s="182" t="s">
        <v>615</v>
      </c>
      <c r="C52" s="194">
        <v>0</v>
      </c>
      <c r="D52" s="211" t="e">
        <f>ERESS[[#This Row],[Price                         Insert offer price here]]+(ERESS[[#This Row],[Price                         Insert offer price here]]*$D$17)</f>
        <v>#VALUE!</v>
      </c>
      <c r="E52" s="203"/>
    </row>
    <row r="53" spans="1:5" s="176" customFormat="1" ht="15" customHeight="1" x14ac:dyDescent="0.2">
      <c r="A53" s="184" t="s">
        <v>509</v>
      </c>
      <c r="B53" s="182" t="s">
        <v>621</v>
      </c>
      <c r="C53" s="194">
        <v>0</v>
      </c>
      <c r="D53" s="211" t="e">
        <f>ERESS[[#This Row],[Price                         Insert offer price here]]+(ERESS[[#This Row],[Price                         Insert offer price here]]*$D$17)</f>
        <v>#VALUE!</v>
      </c>
      <c r="E53" s="203"/>
    </row>
    <row r="54" spans="1:5" ht="15" customHeight="1" x14ac:dyDescent="0.2">
      <c r="A54" s="177" t="s">
        <v>626</v>
      </c>
      <c r="C54" s="191">
        <f>SUM(C21:C53)</f>
        <v>0</v>
      </c>
      <c r="D54" s="175" t="e">
        <f>SUBTOTAL(109,ERESS[Price (including service charge) Calculated Automatically ])</f>
        <v>#VALUE!</v>
      </c>
    </row>
    <row r="55" spans="1:5" ht="15" customHeight="1" x14ac:dyDescent="0.2">
      <c r="C55" s="112"/>
    </row>
    <row r="56" spans="1:5" ht="15" customHeight="1" x14ac:dyDescent="0.2">
      <c r="C56" s="112"/>
    </row>
    <row r="57" spans="1:5" ht="15" customHeight="1" x14ac:dyDescent="0.2">
      <c r="C57" s="112"/>
    </row>
    <row r="58" spans="1:5" ht="15" customHeight="1" x14ac:dyDescent="0.2">
      <c r="C58" s="112"/>
    </row>
    <row r="59" spans="1:5" ht="15" customHeight="1" x14ac:dyDescent="0.2">
      <c r="C59" s="112"/>
    </row>
    <row r="60" spans="1:5" ht="15" customHeight="1" x14ac:dyDescent="0.2">
      <c r="C60" s="112"/>
    </row>
    <row r="61" spans="1:5" ht="15" customHeight="1" x14ac:dyDescent="0.2">
      <c r="C61" s="112"/>
    </row>
    <row r="62" spans="1:5" ht="15" customHeight="1" x14ac:dyDescent="0.2">
      <c r="C62" s="112"/>
    </row>
    <row r="63" spans="1:5" ht="15" customHeight="1" x14ac:dyDescent="0.2">
      <c r="C63" s="112"/>
    </row>
    <row r="64" spans="1:5" ht="15" customHeight="1" x14ac:dyDescent="0.2">
      <c r="C64" s="112"/>
    </row>
    <row r="65" spans="3:3" ht="15" customHeight="1" x14ac:dyDescent="0.2">
      <c r="C65" s="112"/>
    </row>
    <row r="66" spans="3:3" ht="15" customHeight="1" x14ac:dyDescent="0.2">
      <c r="C66" s="112"/>
    </row>
    <row r="67" spans="3:3" ht="15" customHeight="1" x14ac:dyDescent="0.2">
      <c r="C67" s="112"/>
    </row>
    <row r="68" spans="3:3" ht="15" customHeight="1" x14ac:dyDescent="0.2">
      <c r="C68" s="112"/>
    </row>
    <row r="69" spans="3:3" ht="15" customHeight="1" x14ac:dyDescent="0.2">
      <c r="C69" s="112"/>
    </row>
    <row r="70" spans="3:3" ht="15" customHeight="1" x14ac:dyDescent="0.2">
      <c r="C70" s="112"/>
    </row>
    <row r="71" spans="3:3" ht="15" customHeight="1" x14ac:dyDescent="0.2">
      <c r="C71" s="112"/>
    </row>
    <row r="72" spans="3:3" ht="15" customHeight="1" x14ac:dyDescent="0.2">
      <c r="C72" s="112"/>
    </row>
    <row r="73" spans="3:3" ht="15" customHeight="1" x14ac:dyDescent="0.2">
      <c r="C73" s="112"/>
    </row>
    <row r="74" spans="3:3" ht="15" customHeight="1" x14ac:dyDescent="0.2">
      <c r="C74" s="112"/>
    </row>
    <row r="75" spans="3:3" ht="15" customHeight="1" x14ac:dyDescent="0.2">
      <c r="C75" s="112"/>
    </row>
    <row r="76" spans="3:3" ht="15" customHeight="1" x14ac:dyDescent="0.2">
      <c r="C76" s="112"/>
    </row>
    <row r="77" spans="3:3" ht="15" customHeight="1" x14ac:dyDescent="0.2">
      <c r="C77" s="112"/>
    </row>
    <row r="78" spans="3:3" ht="15" customHeight="1" x14ac:dyDescent="0.2">
      <c r="C78" s="112"/>
    </row>
    <row r="79" spans="3:3" ht="15" customHeight="1" x14ac:dyDescent="0.2">
      <c r="C79" s="112"/>
    </row>
    <row r="80" spans="3:3" ht="15" customHeight="1" x14ac:dyDescent="0.2">
      <c r="C80" s="112"/>
    </row>
    <row r="81" spans="3:3" ht="15" customHeight="1" x14ac:dyDescent="0.2">
      <c r="C81" s="112"/>
    </row>
    <row r="82" spans="3:3" ht="15" customHeight="1" x14ac:dyDescent="0.2">
      <c r="C82" s="112"/>
    </row>
    <row r="83" spans="3:3" ht="15" customHeight="1" x14ac:dyDescent="0.2">
      <c r="C83" s="112"/>
    </row>
    <row r="84" spans="3:3" ht="15" customHeight="1" x14ac:dyDescent="0.2">
      <c r="C84" s="112"/>
    </row>
    <row r="85" spans="3:3" ht="15" customHeight="1" x14ac:dyDescent="0.2">
      <c r="C85" s="112"/>
    </row>
    <row r="86" spans="3:3" ht="15" customHeight="1" x14ac:dyDescent="0.2">
      <c r="C86" s="112"/>
    </row>
    <row r="87" spans="3:3" ht="15" customHeight="1" x14ac:dyDescent="0.2">
      <c r="C87" s="112"/>
    </row>
    <row r="88" spans="3:3" ht="15" customHeight="1" x14ac:dyDescent="0.2">
      <c r="C88" s="112"/>
    </row>
    <row r="89" spans="3:3" ht="15" customHeight="1" x14ac:dyDescent="0.2">
      <c r="C89" s="112"/>
    </row>
    <row r="90" spans="3:3" ht="15" customHeight="1" x14ac:dyDescent="0.2">
      <c r="C90" s="112"/>
    </row>
    <row r="91" spans="3:3" ht="15" customHeight="1" x14ac:dyDescent="0.2">
      <c r="C91" s="112"/>
    </row>
    <row r="92" spans="3:3" ht="15" customHeight="1" x14ac:dyDescent="0.2">
      <c r="C92" s="112"/>
    </row>
    <row r="93" spans="3:3" ht="15" customHeight="1" x14ac:dyDescent="0.2">
      <c r="C93" s="112"/>
    </row>
    <row r="94" spans="3:3" ht="15" customHeight="1" x14ac:dyDescent="0.2">
      <c r="C94" s="112"/>
    </row>
    <row r="95" spans="3:3" ht="15" customHeight="1" x14ac:dyDescent="0.2">
      <c r="C95" s="112"/>
    </row>
    <row r="96" spans="3:3" ht="15" customHeight="1" x14ac:dyDescent="0.2">
      <c r="C96" s="112"/>
    </row>
    <row r="97" spans="3:3" ht="15" customHeight="1" x14ac:dyDescent="0.2">
      <c r="C97" s="112"/>
    </row>
    <row r="98" spans="3:3" ht="15" customHeight="1" x14ac:dyDescent="0.2">
      <c r="C98" s="112"/>
    </row>
    <row r="99" spans="3:3" ht="15" customHeight="1" x14ac:dyDescent="0.2">
      <c r="C99" s="112"/>
    </row>
    <row r="100" spans="3:3" ht="15" customHeight="1" x14ac:dyDescent="0.2">
      <c r="C100" s="112"/>
    </row>
    <row r="101" spans="3:3" ht="15" customHeight="1" x14ac:dyDescent="0.2">
      <c r="C101" s="112"/>
    </row>
    <row r="102" spans="3:3" ht="15" customHeight="1" x14ac:dyDescent="0.2">
      <c r="C102" s="112"/>
    </row>
    <row r="103" spans="3:3" ht="15" customHeight="1" x14ac:dyDescent="0.2">
      <c r="C103" s="112"/>
    </row>
    <row r="104" spans="3:3" ht="15" customHeight="1" x14ac:dyDescent="0.2">
      <c r="C104" s="112"/>
    </row>
    <row r="105" spans="3:3" ht="15" customHeight="1" x14ac:dyDescent="0.2">
      <c r="C105" s="112"/>
    </row>
    <row r="106" spans="3:3" ht="15" customHeight="1" x14ac:dyDescent="0.2">
      <c r="C106" s="112"/>
    </row>
    <row r="107" spans="3:3" ht="15" customHeight="1" x14ac:dyDescent="0.2">
      <c r="C107" s="112"/>
    </row>
    <row r="108" spans="3:3" ht="15" customHeight="1" x14ac:dyDescent="0.2">
      <c r="C108" s="112"/>
    </row>
    <row r="109" spans="3:3" ht="15" customHeight="1" x14ac:dyDescent="0.2">
      <c r="C109" s="112"/>
    </row>
    <row r="110" spans="3:3" ht="15" customHeight="1" x14ac:dyDescent="0.2">
      <c r="C110" s="112"/>
    </row>
    <row r="111" spans="3:3" ht="15" customHeight="1" x14ac:dyDescent="0.2">
      <c r="C111" s="112"/>
    </row>
    <row r="112" spans="3:3" ht="15" customHeight="1" x14ac:dyDescent="0.2">
      <c r="C112" s="112"/>
    </row>
    <row r="113" spans="3:3" ht="15" customHeight="1" x14ac:dyDescent="0.2">
      <c r="C113" s="112"/>
    </row>
    <row r="114" spans="3:3" ht="15" customHeight="1" x14ac:dyDescent="0.2">
      <c r="C114" s="112"/>
    </row>
    <row r="115" spans="3:3" ht="15" customHeight="1" x14ac:dyDescent="0.2">
      <c r="C115" s="112"/>
    </row>
    <row r="116" spans="3:3" ht="15" customHeight="1" x14ac:dyDescent="0.2">
      <c r="C116" s="112"/>
    </row>
    <row r="117" spans="3:3" ht="15" customHeight="1" x14ac:dyDescent="0.2">
      <c r="C117" s="112"/>
    </row>
    <row r="118" spans="3:3" ht="15" customHeight="1" x14ac:dyDescent="0.2">
      <c r="C118" s="112"/>
    </row>
    <row r="119" spans="3:3" ht="15" customHeight="1" x14ac:dyDescent="0.2">
      <c r="C119" s="112"/>
    </row>
    <row r="120" spans="3:3" ht="15" customHeight="1" x14ac:dyDescent="0.2">
      <c r="C120" s="112"/>
    </row>
    <row r="121" spans="3:3" ht="15" customHeight="1" x14ac:dyDescent="0.2">
      <c r="C121" s="112"/>
    </row>
    <row r="122" spans="3:3" ht="15" customHeight="1" x14ac:dyDescent="0.2">
      <c r="C122" s="112"/>
    </row>
    <row r="123" spans="3:3" ht="15" customHeight="1" x14ac:dyDescent="0.2">
      <c r="C123" s="112"/>
    </row>
    <row r="124" spans="3:3" ht="15" customHeight="1" x14ac:dyDescent="0.2">
      <c r="C124" s="112"/>
    </row>
    <row r="125" spans="3:3" ht="15" customHeight="1" x14ac:dyDescent="0.2">
      <c r="C125" s="112"/>
    </row>
    <row r="126" spans="3:3" ht="15" customHeight="1" x14ac:dyDescent="0.2">
      <c r="C126" s="112"/>
    </row>
    <row r="127" spans="3:3" ht="15" customHeight="1" x14ac:dyDescent="0.2">
      <c r="C127" s="112"/>
    </row>
    <row r="128" spans="3:3" ht="15" customHeight="1" x14ac:dyDescent="0.2">
      <c r="C128" s="112"/>
    </row>
    <row r="129" spans="3:3" ht="15" customHeight="1" x14ac:dyDescent="0.2">
      <c r="C129" s="112"/>
    </row>
    <row r="130" spans="3:3" ht="15" customHeight="1" x14ac:dyDescent="0.2">
      <c r="C130" s="112"/>
    </row>
    <row r="131" spans="3:3" ht="15" customHeight="1" x14ac:dyDescent="0.2">
      <c r="C131" s="112"/>
    </row>
    <row r="132" spans="3:3" ht="15" customHeight="1" x14ac:dyDescent="0.2">
      <c r="C132" s="112"/>
    </row>
    <row r="133" spans="3:3" ht="15" customHeight="1" x14ac:dyDescent="0.2">
      <c r="C133" s="112"/>
    </row>
    <row r="134" spans="3:3" ht="15" customHeight="1" x14ac:dyDescent="0.2">
      <c r="C134" s="112"/>
    </row>
    <row r="135" spans="3:3" ht="15" customHeight="1" x14ac:dyDescent="0.2">
      <c r="C135" s="112"/>
    </row>
    <row r="136" spans="3:3" ht="15" customHeight="1" x14ac:dyDescent="0.2">
      <c r="C136" s="112"/>
    </row>
    <row r="137" spans="3:3" ht="15" customHeight="1" x14ac:dyDescent="0.2">
      <c r="C137" s="112"/>
    </row>
    <row r="138" spans="3:3" ht="15" customHeight="1" x14ac:dyDescent="0.2">
      <c r="C138" s="112"/>
    </row>
    <row r="139" spans="3:3" ht="15" customHeight="1" x14ac:dyDescent="0.2">
      <c r="C139" s="112"/>
    </row>
    <row r="140" spans="3:3" ht="15" customHeight="1" x14ac:dyDescent="0.2">
      <c r="C140" s="112"/>
    </row>
    <row r="141" spans="3:3" ht="15" customHeight="1" x14ac:dyDescent="0.2">
      <c r="C141" s="112"/>
    </row>
    <row r="142" spans="3:3" ht="15" customHeight="1" x14ac:dyDescent="0.2">
      <c r="C142" s="112"/>
    </row>
    <row r="143" spans="3:3" ht="15" customHeight="1" x14ac:dyDescent="0.2">
      <c r="C143" s="112"/>
    </row>
    <row r="144" spans="3:3" ht="15" customHeight="1" x14ac:dyDescent="0.2">
      <c r="C144" s="112"/>
    </row>
    <row r="145" spans="3:3" ht="15" customHeight="1" x14ac:dyDescent="0.2">
      <c r="C145" s="112"/>
    </row>
    <row r="146" spans="3:3" ht="15" customHeight="1" x14ac:dyDescent="0.2">
      <c r="C146" s="112"/>
    </row>
    <row r="147" spans="3:3" ht="15" customHeight="1" x14ac:dyDescent="0.2">
      <c r="C147" s="112"/>
    </row>
    <row r="148" spans="3:3" ht="15" customHeight="1" x14ac:dyDescent="0.2">
      <c r="C148" s="112"/>
    </row>
    <row r="149" spans="3:3" ht="15" customHeight="1" x14ac:dyDescent="0.2">
      <c r="C149" s="112"/>
    </row>
    <row r="150" spans="3:3" ht="15" customHeight="1" x14ac:dyDescent="0.2">
      <c r="C150" s="112"/>
    </row>
    <row r="151" spans="3:3" ht="15" customHeight="1" x14ac:dyDescent="0.2">
      <c r="C151" s="112"/>
    </row>
    <row r="152" spans="3:3" ht="15" customHeight="1" x14ac:dyDescent="0.2">
      <c r="C152" s="112"/>
    </row>
    <row r="153" spans="3:3" ht="15" customHeight="1" x14ac:dyDescent="0.2">
      <c r="C153" s="112"/>
    </row>
    <row r="154" spans="3:3" ht="15" customHeight="1" x14ac:dyDescent="0.2">
      <c r="C154" s="112"/>
    </row>
    <row r="155" spans="3:3" ht="15" customHeight="1" x14ac:dyDescent="0.2">
      <c r="C155" s="112"/>
    </row>
    <row r="156" spans="3:3" ht="15" customHeight="1" x14ac:dyDescent="0.2">
      <c r="C156" s="112"/>
    </row>
    <row r="157" spans="3:3" ht="15" customHeight="1" x14ac:dyDescent="0.2">
      <c r="C157" s="112"/>
    </row>
    <row r="158" spans="3:3" ht="15" customHeight="1" x14ac:dyDescent="0.2">
      <c r="C158" s="112"/>
    </row>
    <row r="159" spans="3:3" ht="15" customHeight="1" x14ac:dyDescent="0.2">
      <c r="C159" s="112"/>
    </row>
    <row r="160" spans="3:3" ht="15" customHeight="1" x14ac:dyDescent="0.2">
      <c r="C160" s="112"/>
    </row>
    <row r="161" spans="3:3" ht="15" customHeight="1" x14ac:dyDescent="0.2">
      <c r="C161" s="112"/>
    </row>
    <row r="162" spans="3:3" ht="15" customHeight="1" x14ac:dyDescent="0.2">
      <c r="C162" s="112"/>
    </row>
    <row r="163" spans="3:3" ht="15" customHeight="1" x14ac:dyDescent="0.2">
      <c r="C163" s="112"/>
    </row>
    <row r="164" spans="3:3" ht="15" customHeight="1" x14ac:dyDescent="0.2">
      <c r="C164" s="112"/>
    </row>
    <row r="165" spans="3:3" ht="15" customHeight="1" x14ac:dyDescent="0.2">
      <c r="C165" s="112"/>
    </row>
    <row r="166" spans="3:3" ht="15" customHeight="1" x14ac:dyDescent="0.2">
      <c r="C166" s="112"/>
    </row>
    <row r="167" spans="3:3" ht="15" customHeight="1" x14ac:dyDescent="0.2">
      <c r="C167" s="112"/>
    </row>
    <row r="168" spans="3:3" ht="15" customHeight="1" x14ac:dyDescent="0.2">
      <c r="C168" s="112"/>
    </row>
    <row r="169" spans="3:3" ht="15" customHeight="1" x14ac:dyDescent="0.2">
      <c r="C169" s="112"/>
    </row>
    <row r="170" spans="3:3" ht="15" customHeight="1" x14ac:dyDescent="0.2">
      <c r="C170" s="112"/>
    </row>
    <row r="171" spans="3:3" ht="15" customHeight="1" x14ac:dyDescent="0.2">
      <c r="C171" s="112"/>
    </row>
    <row r="172" spans="3:3" ht="15" customHeight="1" x14ac:dyDescent="0.2">
      <c r="C172" s="112"/>
    </row>
    <row r="173" spans="3:3" ht="15" customHeight="1" x14ac:dyDescent="0.2">
      <c r="C173" s="112"/>
    </row>
    <row r="174" spans="3:3" ht="15" customHeight="1" x14ac:dyDescent="0.2">
      <c r="C174" s="112"/>
    </row>
    <row r="175" spans="3:3" ht="15" customHeight="1" x14ac:dyDescent="0.2">
      <c r="C175" s="112"/>
    </row>
    <row r="176" spans="3:3" ht="15" customHeight="1" x14ac:dyDescent="0.2">
      <c r="C176" s="112"/>
    </row>
    <row r="177" spans="3:3" ht="15" customHeight="1" x14ac:dyDescent="0.2">
      <c r="C177" s="112"/>
    </row>
    <row r="178" spans="3:3" ht="15" customHeight="1" x14ac:dyDescent="0.2">
      <c r="C178" s="112"/>
    </row>
    <row r="179" spans="3:3" ht="15" customHeight="1" x14ac:dyDescent="0.2">
      <c r="C179" s="112"/>
    </row>
    <row r="180" spans="3:3" ht="15" customHeight="1" x14ac:dyDescent="0.2">
      <c r="C180" s="112"/>
    </row>
    <row r="181" spans="3:3" ht="15" customHeight="1" x14ac:dyDescent="0.2">
      <c r="C181" s="112"/>
    </row>
    <row r="182" spans="3:3" ht="15" customHeight="1" x14ac:dyDescent="0.2">
      <c r="C182" s="112"/>
    </row>
    <row r="183" spans="3:3" ht="15" customHeight="1" x14ac:dyDescent="0.2">
      <c r="C183" s="112"/>
    </row>
    <row r="184" spans="3:3" ht="15" customHeight="1" x14ac:dyDescent="0.2">
      <c r="C184" s="112"/>
    </row>
    <row r="185" spans="3:3" ht="15" customHeight="1" x14ac:dyDescent="0.2">
      <c r="C185" s="112"/>
    </row>
    <row r="186" spans="3:3" ht="15" customHeight="1" x14ac:dyDescent="0.2">
      <c r="C186" s="112"/>
    </row>
    <row r="187" spans="3:3" ht="15" customHeight="1" x14ac:dyDescent="0.2">
      <c r="C187" s="112"/>
    </row>
    <row r="188" spans="3:3" ht="15" customHeight="1" x14ac:dyDescent="0.2">
      <c r="C188" s="112"/>
    </row>
    <row r="189" spans="3:3" ht="15" customHeight="1" x14ac:dyDescent="0.2">
      <c r="C189" s="112"/>
    </row>
    <row r="190" spans="3:3" ht="15" customHeight="1" x14ac:dyDescent="0.2">
      <c r="C190" s="112"/>
    </row>
    <row r="191" spans="3:3" ht="15" customHeight="1" x14ac:dyDescent="0.2">
      <c r="C191" s="112"/>
    </row>
    <row r="192" spans="3:3" ht="15" customHeight="1" x14ac:dyDescent="0.2">
      <c r="C192" s="112"/>
    </row>
    <row r="193" spans="3:3" ht="15" customHeight="1" x14ac:dyDescent="0.2">
      <c r="C193" s="112"/>
    </row>
    <row r="194" spans="3:3" ht="15" customHeight="1" x14ac:dyDescent="0.2">
      <c r="C194" s="112"/>
    </row>
    <row r="195" spans="3:3" ht="15" customHeight="1" x14ac:dyDescent="0.2">
      <c r="C195" s="112"/>
    </row>
    <row r="196" spans="3:3" ht="15" customHeight="1" x14ac:dyDescent="0.2">
      <c r="C196" s="112"/>
    </row>
    <row r="197" spans="3:3" ht="15" customHeight="1" x14ac:dyDescent="0.2">
      <c r="C197" s="112"/>
    </row>
    <row r="198" spans="3:3" ht="15" customHeight="1" x14ac:dyDescent="0.2">
      <c r="C198" s="112"/>
    </row>
    <row r="199" spans="3:3" ht="15" customHeight="1" x14ac:dyDescent="0.2">
      <c r="C199" s="112"/>
    </row>
    <row r="200" spans="3:3" ht="15" customHeight="1" x14ac:dyDescent="0.2">
      <c r="C200" s="112"/>
    </row>
    <row r="201" spans="3:3" ht="15" customHeight="1" x14ac:dyDescent="0.2">
      <c r="C201" s="112"/>
    </row>
    <row r="202" spans="3:3" ht="15" customHeight="1" x14ac:dyDescent="0.2">
      <c r="C202" s="112"/>
    </row>
    <row r="203" spans="3:3" ht="15" customHeight="1" x14ac:dyDescent="0.2">
      <c r="C203" s="112"/>
    </row>
    <row r="204" spans="3:3" ht="15" customHeight="1" x14ac:dyDescent="0.2">
      <c r="C204" s="112"/>
    </row>
    <row r="205" spans="3:3" ht="15" customHeight="1" x14ac:dyDescent="0.2">
      <c r="C205" s="112"/>
    </row>
    <row r="206" spans="3:3" ht="15" customHeight="1" x14ac:dyDescent="0.2">
      <c r="C206" s="112"/>
    </row>
    <row r="207" spans="3:3" ht="15" customHeight="1" x14ac:dyDescent="0.2">
      <c r="C207" s="112"/>
    </row>
    <row r="208" spans="3:3" ht="15" customHeight="1" x14ac:dyDescent="0.2">
      <c r="C208" s="112"/>
    </row>
    <row r="209" spans="3:3" ht="15" customHeight="1" x14ac:dyDescent="0.2">
      <c r="C209" s="112"/>
    </row>
    <row r="210" spans="3:3" ht="15" customHeight="1" x14ac:dyDescent="0.2">
      <c r="C210" s="112"/>
    </row>
    <row r="211" spans="3:3" ht="15" customHeight="1" x14ac:dyDescent="0.2">
      <c r="C211" s="112"/>
    </row>
    <row r="212" spans="3:3" ht="15" customHeight="1" x14ac:dyDescent="0.2">
      <c r="C212" s="112"/>
    </row>
    <row r="213" spans="3:3" ht="15" customHeight="1" x14ac:dyDescent="0.2">
      <c r="C213" s="112"/>
    </row>
    <row r="214" spans="3:3" ht="15" customHeight="1" x14ac:dyDescent="0.2">
      <c r="C214" s="112"/>
    </row>
    <row r="215" spans="3:3" ht="15" customHeight="1" x14ac:dyDescent="0.2">
      <c r="C215" s="112"/>
    </row>
    <row r="216" spans="3:3" ht="15" customHeight="1" x14ac:dyDescent="0.2">
      <c r="C216" s="112"/>
    </row>
    <row r="217" spans="3:3" ht="15" customHeight="1" x14ac:dyDescent="0.2">
      <c r="C217" s="112"/>
    </row>
    <row r="218" spans="3:3" ht="15" customHeight="1" x14ac:dyDescent="0.2">
      <c r="C218" s="112"/>
    </row>
    <row r="219" spans="3:3" ht="15" customHeight="1" x14ac:dyDescent="0.2">
      <c r="C219" s="112"/>
    </row>
    <row r="220" spans="3:3" ht="15" customHeight="1" x14ac:dyDescent="0.2">
      <c r="C220" s="112"/>
    </row>
    <row r="221" spans="3:3" ht="15" customHeight="1" x14ac:dyDescent="0.2">
      <c r="C221" s="112"/>
    </row>
    <row r="222" spans="3:3" ht="15" customHeight="1" x14ac:dyDescent="0.2">
      <c r="C222" s="112"/>
    </row>
    <row r="223" spans="3:3" ht="15" customHeight="1" x14ac:dyDescent="0.2">
      <c r="C223" s="112"/>
    </row>
    <row r="224" spans="3:3" ht="15" customHeight="1" x14ac:dyDescent="0.2">
      <c r="C224" s="112"/>
    </row>
    <row r="225" spans="3:3" ht="15" customHeight="1" x14ac:dyDescent="0.2">
      <c r="C225" s="112"/>
    </row>
    <row r="226" spans="3:3" ht="15" customHeight="1" x14ac:dyDescent="0.2">
      <c r="C226" s="112"/>
    </row>
    <row r="227" spans="3:3" ht="15" customHeight="1" x14ac:dyDescent="0.2">
      <c r="C227" s="112"/>
    </row>
    <row r="228" spans="3:3" ht="15" customHeight="1" x14ac:dyDescent="0.2">
      <c r="C228" s="112"/>
    </row>
    <row r="229" spans="3:3" ht="15" customHeight="1" x14ac:dyDescent="0.2">
      <c r="C229" s="112"/>
    </row>
    <row r="230" spans="3:3" ht="15" customHeight="1" x14ac:dyDescent="0.2">
      <c r="C230" s="112"/>
    </row>
    <row r="231" spans="3:3" ht="15" customHeight="1" x14ac:dyDescent="0.2">
      <c r="C231" s="112"/>
    </row>
    <row r="232" spans="3:3" ht="15" customHeight="1" x14ac:dyDescent="0.2">
      <c r="C232" s="112"/>
    </row>
    <row r="233" spans="3:3" ht="15" customHeight="1" x14ac:dyDescent="0.2">
      <c r="C233" s="112"/>
    </row>
    <row r="234" spans="3:3" ht="15" customHeight="1" x14ac:dyDescent="0.2">
      <c r="C234" s="112"/>
    </row>
    <row r="235" spans="3:3" ht="15" customHeight="1" x14ac:dyDescent="0.2">
      <c r="C235" s="112"/>
    </row>
    <row r="236" spans="3:3" ht="15" customHeight="1" x14ac:dyDescent="0.2">
      <c r="C236" s="112"/>
    </row>
    <row r="237" spans="3:3" ht="15" customHeight="1" x14ac:dyDescent="0.2">
      <c r="C237" s="112"/>
    </row>
    <row r="238" spans="3:3" ht="15" customHeight="1" x14ac:dyDescent="0.2">
      <c r="C238" s="112"/>
    </row>
    <row r="239" spans="3:3" ht="15" customHeight="1" x14ac:dyDescent="0.2">
      <c r="C239" s="112"/>
    </row>
    <row r="240" spans="3:3" ht="15" customHeight="1" x14ac:dyDescent="0.2">
      <c r="C240" s="112"/>
    </row>
    <row r="241" spans="3:3" ht="15" customHeight="1" x14ac:dyDescent="0.2">
      <c r="C241" s="112"/>
    </row>
    <row r="242" spans="3:3" ht="15" customHeight="1" x14ac:dyDescent="0.2">
      <c r="C242" s="112"/>
    </row>
    <row r="243" spans="3:3" ht="15" customHeight="1" x14ac:dyDescent="0.2">
      <c r="C243" s="112"/>
    </row>
    <row r="244" spans="3:3" ht="15" customHeight="1" x14ac:dyDescent="0.2">
      <c r="C244" s="112"/>
    </row>
    <row r="245" spans="3:3" ht="15" customHeight="1" x14ac:dyDescent="0.2">
      <c r="C245" s="112"/>
    </row>
    <row r="246" spans="3:3" ht="15" customHeight="1" x14ac:dyDescent="0.2">
      <c r="C246" s="112"/>
    </row>
    <row r="247" spans="3:3" ht="15" customHeight="1" x14ac:dyDescent="0.2">
      <c r="C247" s="112"/>
    </row>
    <row r="248" spans="3:3" ht="15" customHeight="1" x14ac:dyDescent="0.2">
      <c r="C248" s="112"/>
    </row>
    <row r="249" spans="3:3" ht="15" customHeight="1" x14ac:dyDescent="0.2">
      <c r="C249" s="112"/>
    </row>
    <row r="250" spans="3:3" ht="15" customHeight="1" x14ac:dyDescent="0.2">
      <c r="C250" s="112"/>
    </row>
    <row r="251" spans="3:3" ht="15" customHeight="1" x14ac:dyDescent="0.2">
      <c r="C251" s="112"/>
    </row>
    <row r="252" spans="3:3" ht="15" customHeight="1" x14ac:dyDescent="0.2">
      <c r="C252" s="112"/>
    </row>
    <row r="253" spans="3:3" ht="15" customHeight="1" x14ac:dyDescent="0.2">
      <c r="C253" s="112"/>
    </row>
    <row r="254" spans="3:3" ht="15" customHeight="1" x14ac:dyDescent="0.2">
      <c r="C254" s="112"/>
    </row>
    <row r="255" spans="3:3" ht="15" customHeight="1" x14ac:dyDescent="0.2">
      <c r="C255" s="112"/>
    </row>
    <row r="256" spans="3:3" ht="15" customHeight="1" x14ac:dyDescent="0.2">
      <c r="C256" s="112"/>
    </row>
    <row r="257" spans="3:3" ht="15" customHeight="1" x14ac:dyDescent="0.2">
      <c r="C257" s="112"/>
    </row>
    <row r="258" spans="3:3" ht="15" customHeight="1" x14ac:dyDescent="0.2">
      <c r="C258" s="112"/>
    </row>
    <row r="259" spans="3:3" ht="15" customHeight="1" x14ac:dyDescent="0.2">
      <c r="C259" s="112"/>
    </row>
    <row r="260" spans="3:3" ht="15" customHeight="1" x14ac:dyDescent="0.2">
      <c r="C260" s="112"/>
    </row>
    <row r="261" spans="3:3" ht="15" customHeight="1" x14ac:dyDescent="0.2">
      <c r="C261" s="112"/>
    </row>
    <row r="262" spans="3:3" ht="15" customHeight="1" x14ac:dyDescent="0.2">
      <c r="C262" s="112"/>
    </row>
    <row r="263" spans="3:3" ht="15" customHeight="1" x14ac:dyDescent="0.2">
      <c r="C263" s="112"/>
    </row>
    <row r="264" spans="3:3" ht="15" customHeight="1" x14ac:dyDescent="0.2">
      <c r="C264" s="112"/>
    </row>
    <row r="265" spans="3:3" ht="15" customHeight="1" x14ac:dyDescent="0.2">
      <c r="C265" s="112"/>
    </row>
    <row r="266" spans="3:3" ht="15" customHeight="1" x14ac:dyDescent="0.2">
      <c r="C266" s="112"/>
    </row>
    <row r="267" spans="3:3" ht="15" customHeight="1" x14ac:dyDescent="0.2">
      <c r="C267" s="112"/>
    </row>
    <row r="268" spans="3:3" ht="15" customHeight="1" x14ac:dyDescent="0.2">
      <c r="C268" s="112"/>
    </row>
    <row r="269" spans="3:3" ht="15" customHeight="1" x14ac:dyDescent="0.2">
      <c r="C269" s="112"/>
    </row>
    <row r="270" spans="3:3" ht="15" customHeight="1" x14ac:dyDescent="0.2">
      <c r="C270" s="112"/>
    </row>
    <row r="271" spans="3:3" ht="15" customHeight="1" x14ac:dyDescent="0.2">
      <c r="C271" s="112"/>
    </row>
    <row r="272" spans="3:3" ht="15" customHeight="1" x14ac:dyDescent="0.2">
      <c r="C272" s="112"/>
    </row>
    <row r="273" spans="3:3" ht="15" customHeight="1" x14ac:dyDescent="0.2">
      <c r="C273" s="112"/>
    </row>
    <row r="274" spans="3:3" ht="15" customHeight="1" x14ac:dyDescent="0.2">
      <c r="C274" s="112"/>
    </row>
    <row r="275" spans="3:3" ht="15" customHeight="1" x14ac:dyDescent="0.2">
      <c r="C275" s="112"/>
    </row>
    <row r="276" spans="3:3" ht="15" customHeight="1" x14ac:dyDescent="0.2">
      <c r="C276" s="112"/>
    </row>
    <row r="277" spans="3:3" ht="15" customHeight="1" x14ac:dyDescent="0.2">
      <c r="C277" s="112"/>
    </row>
    <row r="278" spans="3:3" ht="15" customHeight="1" x14ac:dyDescent="0.2">
      <c r="C278" s="112"/>
    </row>
    <row r="279" spans="3:3" ht="15" customHeight="1" x14ac:dyDescent="0.2">
      <c r="C279" s="112"/>
    </row>
    <row r="280" spans="3:3" ht="15" customHeight="1" x14ac:dyDescent="0.2">
      <c r="C280" s="112"/>
    </row>
    <row r="281" spans="3:3" ht="15" customHeight="1" x14ac:dyDescent="0.2">
      <c r="C281" s="112"/>
    </row>
    <row r="282" spans="3:3" ht="15" customHeight="1" x14ac:dyDescent="0.2">
      <c r="C282" s="112"/>
    </row>
    <row r="283" spans="3:3" ht="15" customHeight="1" x14ac:dyDescent="0.2">
      <c r="C283" s="112"/>
    </row>
    <row r="284" spans="3:3" ht="15" customHeight="1" x14ac:dyDescent="0.2">
      <c r="C284" s="112"/>
    </row>
    <row r="285" spans="3:3" ht="15" customHeight="1" x14ac:dyDescent="0.2">
      <c r="C285" s="112"/>
    </row>
    <row r="286" spans="3:3" ht="15" customHeight="1" x14ac:dyDescent="0.2">
      <c r="C286" s="112"/>
    </row>
    <row r="287" spans="3:3" ht="15" customHeight="1" x14ac:dyDescent="0.2">
      <c r="C287" s="112"/>
    </row>
    <row r="288" spans="3:3" ht="15" customHeight="1" x14ac:dyDescent="0.2">
      <c r="C288" s="112"/>
    </row>
    <row r="289" spans="3:3" ht="15" customHeight="1" x14ac:dyDescent="0.2">
      <c r="C289" s="112"/>
    </row>
    <row r="290" spans="3:3" ht="15" customHeight="1" x14ac:dyDescent="0.2">
      <c r="C290" s="112"/>
    </row>
    <row r="291" spans="3:3" ht="15" customHeight="1" x14ac:dyDescent="0.2">
      <c r="C291" s="112"/>
    </row>
    <row r="292" spans="3:3" ht="15" customHeight="1" x14ac:dyDescent="0.2">
      <c r="C292" s="112"/>
    </row>
    <row r="293" spans="3:3" ht="15" customHeight="1" x14ac:dyDescent="0.2">
      <c r="C293" s="112"/>
    </row>
    <row r="294" spans="3:3" ht="15" customHeight="1" x14ac:dyDescent="0.2">
      <c r="C294" s="112"/>
    </row>
    <row r="295" spans="3:3" ht="15" customHeight="1" x14ac:dyDescent="0.2">
      <c r="C295" s="112"/>
    </row>
    <row r="296" spans="3:3" ht="15" customHeight="1" x14ac:dyDescent="0.2">
      <c r="C296" s="112"/>
    </row>
    <row r="297" spans="3:3" ht="15" customHeight="1" x14ac:dyDescent="0.2">
      <c r="C297" s="112"/>
    </row>
    <row r="298" spans="3:3" ht="15" customHeight="1" x14ac:dyDescent="0.2">
      <c r="C298" s="112"/>
    </row>
    <row r="299" spans="3:3" ht="15" customHeight="1" x14ac:dyDescent="0.2">
      <c r="C299" s="112"/>
    </row>
    <row r="300" spans="3:3" ht="15" customHeight="1" x14ac:dyDescent="0.2">
      <c r="C300" s="112"/>
    </row>
    <row r="301" spans="3:3" ht="15" customHeight="1" x14ac:dyDescent="0.2">
      <c r="C301" s="112"/>
    </row>
    <row r="302" spans="3:3" ht="15" customHeight="1" x14ac:dyDescent="0.2">
      <c r="C302" s="112"/>
    </row>
    <row r="303" spans="3:3" ht="15" customHeight="1" x14ac:dyDescent="0.2">
      <c r="C303" s="112"/>
    </row>
    <row r="304" spans="3:3" ht="15" customHeight="1" x14ac:dyDescent="0.2">
      <c r="C304" s="112"/>
    </row>
    <row r="305" spans="3:3" ht="15" customHeight="1" x14ac:dyDescent="0.2">
      <c r="C305" s="112"/>
    </row>
    <row r="306" spans="3:3" ht="15" customHeight="1" x14ac:dyDescent="0.2">
      <c r="C306" s="112"/>
    </row>
    <row r="307" spans="3:3" ht="15" customHeight="1" x14ac:dyDescent="0.2">
      <c r="C307" s="112"/>
    </row>
    <row r="308" spans="3:3" ht="15" customHeight="1" x14ac:dyDescent="0.2">
      <c r="C308" s="112"/>
    </row>
    <row r="309" spans="3:3" ht="15" customHeight="1" x14ac:dyDescent="0.2">
      <c r="C309" s="112"/>
    </row>
    <row r="310" spans="3:3" ht="15" customHeight="1" x14ac:dyDescent="0.2">
      <c r="C310" s="112"/>
    </row>
    <row r="311" spans="3:3" ht="15" customHeight="1" x14ac:dyDescent="0.2">
      <c r="C311" s="112"/>
    </row>
    <row r="312" spans="3:3" ht="15" customHeight="1" x14ac:dyDescent="0.2">
      <c r="C312" s="112"/>
    </row>
    <row r="313" spans="3:3" ht="15" customHeight="1" x14ac:dyDescent="0.2">
      <c r="C313" s="112"/>
    </row>
    <row r="314" spans="3:3" ht="15" customHeight="1" x14ac:dyDescent="0.2">
      <c r="C314" s="112"/>
    </row>
    <row r="315" spans="3:3" ht="15" customHeight="1" x14ac:dyDescent="0.2">
      <c r="C315" s="112"/>
    </row>
    <row r="316" spans="3:3" ht="15" customHeight="1" x14ac:dyDescent="0.2">
      <c r="C316" s="112"/>
    </row>
    <row r="317" spans="3:3" ht="15" customHeight="1" x14ac:dyDescent="0.2">
      <c r="C317" s="112"/>
    </row>
    <row r="318" spans="3:3" ht="15" customHeight="1" x14ac:dyDescent="0.2">
      <c r="C318" s="112"/>
    </row>
    <row r="319" spans="3:3" ht="15" customHeight="1" x14ac:dyDescent="0.2">
      <c r="C319" s="112"/>
    </row>
    <row r="320" spans="3:3" ht="15" customHeight="1" x14ac:dyDescent="0.2">
      <c r="C320" s="112"/>
    </row>
    <row r="321" spans="3:3" ht="15" customHeight="1" x14ac:dyDescent="0.2">
      <c r="C321" s="112"/>
    </row>
    <row r="322" spans="3:3" ht="15" customHeight="1" x14ac:dyDescent="0.2">
      <c r="C322" s="112"/>
    </row>
    <row r="323" spans="3:3" ht="15" customHeight="1" x14ac:dyDescent="0.2">
      <c r="C323" s="112"/>
    </row>
    <row r="324" spans="3:3" ht="15" customHeight="1" x14ac:dyDescent="0.2">
      <c r="C324" s="112"/>
    </row>
    <row r="325" spans="3:3" ht="15" customHeight="1" x14ac:dyDescent="0.2">
      <c r="C325" s="112"/>
    </row>
    <row r="326" spans="3:3" ht="15" customHeight="1" x14ac:dyDescent="0.2">
      <c r="C326" s="112"/>
    </row>
    <row r="327" spans="3:3" ht="15" customHeight="1" x14ac:dyDescent="0.2">
      <c r="C327" s="112"/>
    </row>
    <row r="328" spans="3:3" ht="15" customHeight="1" x14ac:dyDescent="0.2">
      <c r="C328" s="112"/>
    </row>
    <row r="329" spans="3:3" ht="15" customHeight="1" x14ac:dyDescent="0.2">
      <c r="C329" s="112"/>
    </row>
    <row r="330" spans="3:3" ht="15" customHeight="1" x14ac:dyDescent="0.2">
      <c r="C330" s="112"/>
    </row>
    <row r="331" spans="3:3" ht="15" customHeight="1" x14ac:dyDescent="0.2">
      <c r="C331" s="112"/>
    </row>
    <row r="332" spans="3:3" ht="15" customHeight="1" x14ac:dyDescent="0.2">
      <c r="C332" s="112"/>
    </row>
    <row r="333" spans="3:3" ht="15" customHeight="1" x14ac:dyDescent="0.2">
      <c r="C333" s="112"/>
    </row>
    <row r="334" spans="3:3" ht="15" customHeight="1" x14ac:dyDescent="0.2">
      <c r="C334" s="112"/>
    </row>
    <row r="335" spans="3:3" ht="15" customHeight="1" x14ac:dyDescent="0.2">
      <c r="C335" s="112"/>
    </row>
    <row r="336" spans="3:3" ht="15" customHeight="1" x14ac:dyDescent="0.2">
      <c r="C336" s="112"/>
    </row>
    <row r="337" spans="3:3" ht="15" customHeight="1" x14ac:dyDescent="0.2">
      <c r="C337" s="112"/>
    </row>
    <row r="338" spans="3:3" ht="15" customHeight="1" x14ac:dyDescent="0.2">
      <c r="C338" s="112"/>
    </row>
    <row r="339" spans="3:3" ht="15" customHeight="1" x14ac:dyDescent="0.2">
      <c r="C339" s="112"/>
    </row>
    <row r="340" spans="3:3" ht="15" customHeight="1" x14ac:dyDescent="0.2">
      <c r="C340" s="112"/>
    </row>
    <row r="341" spans="3:3" ht="15" customHeight="1" x14ac:dyDescent="0.2">
      <c r="C341" s="112"/>
    </row>
    <row r="342" spans="3:3" ht="15" customHeight="1" x14ac:dyDescent="0.2">
      <c r="C342" s="112"/>
    </row>
    <row r="343" spans="3:3" ht="15" customHeight="1" x14ac:dyDescent="0.2">
      <c r="C343" s="112"/>
    </row>
    <row r="344" spans="3:3" ht="15" customHeight="1" x14ac:dyDescent="0.2">
      <c r="C344" s="112"/>
    </row>
    <row r="345" spans="3:3" ht="15" customHeight="1" x14ac:dyDescent="0.2">
      <c r="C345" s="112"/>
    </row>
    <row r="346" spans="3:3" ht="15" customHeight="1" x14ac:dyDescent="0.2">
      <c r="C346" s="112"/>
    </row>
    <row r="347" spans="3:3" ht="15" customHeight="1" x14ac:dyDescent="0.2">
      <c r="C347" s="112"/>
    </row>
    <row r="348" spans="3:3" ht="15" customHeight="1" x14ac:dyDescent="0.2">
      <c r="C348" s="112"/>
    </row>
    <row r="349" spans="3:3" ht="15" customHeight="1" x14ac:dyDescent="0.2">
      <c r="C349" s="112"/>
    </row>
    <row r="350" spans="3:3" ht="15" customHeight="1" x14ac:dyDescent="0.2">
      <c r="C350" s="112"/>
    </row>
    <row r="351" spans="3:3" ht="15" customHeight="1" x14ac:dyDescent="0.2">
      <c r="C351" s="112"/>
    </row>
    <row r="352" spans="3:3" ht="15" customHeight="1" x14ac:dyDescent="0.2">
      <c r="C352" s="112"/>
    </row>
    <row r="353" spans="3:3" ht="15" customHeight="1" x14ac:dyDescent="0.2">
      <c r="C353" s="112"/>
    </row>
    <row r="354" spans="3:3" ht="15" customHeight="1" x14ac:dyDescent="0.2">
      <c r="C354" s="112"/>
    </row>
    <row r="355" spans="3:3" ht="15" customHeight="1" x14ac:dyDescent="0.2">
      <c r="C355" s="112"/>
    </row>
    <row r="356" spans="3:3" ht="15" customHeight="1" x14ac:dyDescent="0.2">
      <c r="C356" s="112"/>
    </row>
    <row r="357" spans="3:3" ht="15" customHeight="1" x14ac:dyDescent="0.2">
      <c r="C357" s="112"/>
    </row>
    <row r="358" spans="3:3" ht="15" customHeight="1" x14ac:dyDescent="0.2">
      <c r="C358" s="112"/>
    </row>
    <row r="359" spans="3:3" ht="15" customHeight="1" x14ac:dyDescent="0.2">
      <c r="C359" s="112"/>
    </row>
    <row r="360" spans="3:3" ht="15" customHeight="1" x14ac:dyDescent="0.2">
      <c r="C360" s="112"/>
    </row>
    <row r="361" spans="3:3" ht="15" customHeight="1" x14ac:dyDescent="0.2">
      <c r="C361" s="112"/>
    </row>
    <row r="362" spans="3:3" ht="15" customHeight="1" x14ac:dyDescent="0.2">
      <c r="C362" s="112"/>
    </row>
    <row r="363" spans="3:3" ht="15" customHeight="1" x14ac:dyDescent="0.2">
      <c r="C363" s="112"/>
    </row>
    <row r="364" spans="3:3" ht="15" customHeight="1" x14ac:dyDescent="0.2">
      <c r="C364" s="112"/>
    </row>
    <row r="365" spans="3:3" ht="15" customHeight="1" x14ac:dyDescent="0.2">
      <c r="C365" s="112"/>
    </row>
    <row r="366" spans="3:3" ht="15" customHeight="1" x14ac:dyDescent="0.2">
      <c r="C366" s="112"/>
    </row>
    <row r="367" spans="3:3" ht="15" customHeight="1" x14ac:dyDescent="0.2">
      <c r="C367" s="112"/>
    </row>
    <row r="368" spans="3:3" ht="15" customHeight="1" x14ac:dyDescent="0.2">
      <c r="C368" s="112"/>
    </row>
    <row r="369" spans="3:3" ht="15" customHeight="1" x14ac:dyDescent="0.2">
      <c r="C369" s="112"/>
    </row>
    <row r="370" spans="3:3" ht="15" customHeight="1" x14ac:dyDescent="0.2">
      <c r="C370" s="112"/>
    </row>
    <row r="371" spans="3:3" ht="15" customHeight="1" x14ac:dyDescent="0.2">
      <c r="C371" s="112"/>
    </row>
    <row r="372" spans="3:3" ht="15" customHeight="1" x14ac:dyDescent="0.2">
      <c r="C372" s="112"/>
    </row>
    <row r="373" spans="3:3" ht="15" customHeight="1" x14ac:dyDescent="0.2">
      <c r="C373" s="112"/>
    </row>
    <row r="374" spans="3:3" ht="15" customHeight="1" x14ac:dyDescent="0.2">
      <c r="C374" s="112"/>
    </row>
    <row r="375" spans="3:3" ht="15" customHeight="1" x14ac:dyDescent="0.2">
      <c r="C375" s="112"/>
    </row>
    <row r="376" spans="3:3" ht="15" customHeight="1" x14ac:dyDescent="0.2">
      <c r="C376" s="112"/>
    </row>
    <row r="377" spans="3:3" ht="15" customHeight="1" x14ac:dyDescent="0.2">
      <c r="C377" s="112"/>
    </row>
    <row r="378" spans="3:3" ht="15" customHeight="1" x14ac:dyDescent="0.2">
      <c r="C378" s="112"/>
    </row>
    <row r="379" spans="3:3" ht="15" customHeight="1" x14ac:dyDescent="0.2">
      <c r="C379" s="112"/>
    </row>
    <row r="380" spans="3:3" ht="15" customHeight="1" x14ac:dyDescent="0.2">
      <c r="C380" s="112"/>
    </row>
    <row r="381" spans="3:3" ht="15" customHeight="1" x14ac:dyDescent="0.2">
      <c r="C381" s="112"/>
    </row>
    <row r="382" spans="3:3" ht="15" customHeight="1" x14ac:dyDescent="0.2">
      <c r="C382" s="112"/>
    </row>
    <row r="383" spans="3:3" ht="15" customHeight="1" x14ac:dyDescent="0.2">
      <c r="C383" s="112"/>
    </row>
    <row r="384" spans="3:3" ht="15" customHeight="1" x14ac:dyDescent="0.2">
      <c r="C384" s="112"/>
    </row>
    <row r="385" spans="3:3" ht="15" customHeight="1" x14ac:dyDescent="0.2">
      <c r="C385" s="112"/>
    </row>
    <row r="386" spans="3:3" ht="15" customHeight="1" x14ac:dyDescent="0.2">
      <c r="C386" s="112"/>
    </row>
    <row r="387" spans="3:3" ht="15" customHeight="1" x14ac:dyDescent="0.2">
      <c r="C387" s="112"/>
    </row>
    <row r="388" spans="3:3" ht="15" customHeight="1" x14ac:dyDescent="0.2">
      <c r="C388" s="112"/>
    </row>
    <row r="389" spans="3:3" ht="15" customHeight="1" x14ac:dyDescent="0.2">
      <c r="C389" s="112"/>
    </row>
    <row r="390" spans="3:3" ht="15" customHeight="1" x14ac:dyDescent="0.2">
      <c r="C390" s="112"/>
    </row>
    <row r="391" spans="3:3" ht="15" customHeight="1" x14ac:dyDescent="0.2">
      <c r="C391" s="112"/>
    </row>
    <row r="392" spans="3:3" ht="15" customHeight="1" x14ac:dyDescent="0.2">
      <c r="C392" s="112"/>
    </row>
    <row r="393" spans="3:3" ht="15" customHeight="1" x14ac:dyDescent="0.2">
      <c r="C393" s="112"/>
    </row>
    <row r="394" spans="3:3" ht="15" customHeight="1" x14ac:dyDescent="0.2">
      <c r="C394" s="112"/>
    </row>
    <row r="395" spans="3:3" ht="15" customHeight="1" x14ac:dyDescent="0.2">
      <c r="C395" s="112"/>
    </row>
    <row r="396" spans="3:3" ht="15" customHeight="1" x14ac:dyDescent="0.2">
      <c r="C396" s="112"/>
    </row>
    <row r="397" spans="3:3" ht="15" customHeight="1" x14ac:dyDescent="0.2">
      <c r="C397" s="112"/>
    </row>
    <row r="398" spans="3:3" ht="15" customHeight="1" x14ac:dyDescent="0.2">
      <c r="C398" s="112"/>
    </row>
    <row r="399" spans="3:3" ht="15" customHeight="1" x14ac:dyDescent="0.2">
      <c r="C399" s="112"/>
    </row>
    <row r="400" spans="3:3" ht="15" customHeight="1" x14ac:dyDescent="0.2">
      <c r="C400" s="112"/>
    </row>
    <row r="401" spans="3:3" ht="15" customHeight="1" x14ac:dyDescent="0.2">
      <c r="C401" s="112"/>
    </row>
    <row r="402" spans="3:3" ht="15" customHeight="1" x14ac:dyDescent="0.2">
      <c r="C402" s="112"/>
    </row>
    <row r="403" spans="3:3" ht="15" customHeight="1" x14ac:dyDescent="0.2">
      <c r="C403" s="112"/>
    </row>
    <row r="404" spans="3:3" ht="15" customHeight="1" x14ac:dyDescent="0.2">
      <c r="C404" s="112"/>
    </row>
    <row r="405" spans="3:3" ht="15" customHeight="1" x14ac:dyDescent="0.2">
      <c r="C405" s="112"/>
    </row>
    <row r="406" spans="3:3" ht="15" customHeight="1" x14ac:dyDescent="0.2">
      <c r="C406" s="112"/>
    </row>
    <row r="407" spans="3:3" ht="15" customHeight="1" x14ac:dyDescent="0.2">
      <c r="C407" s="112"/>
    </row>
    <row r="408" spans="3:3" ht="15" customHeight="1" x14ac:dyDescent="0.2">
      <c r="C408" s="112"/>
    </row>
    <row r="409" spans="3:3" ht="15" customHeight="1" x14ac:dyDescent="0.2">
      <c r="C409" s="112"/>
    </row>
    <row r="410" spans="3:3" ht="15" customHeight="1" x14ac:dyDescent="0.2">
      <c r="C410" s="112"/>
    </row>
    <row r="411" spans="3:3" ht="15" customHeight="1" x14ac:dyDescent="0.2">
      <c r="C411" s="112"/>
    </row>
    <row r="412" spans="3:3" ht="15" customHeight="1" x14ac:dyDescent="0.2">
      <c r="C412" s="112"/>
    </row>
    <row r="413" spans="3:3" ht="15" customHeight="1" x14ac:dyDescent="0.2">
      <c r="C413" s="112"/>
    </row>
    <row r="414" spans="3:3" ht="15" customHeight="1" x14ac:dyDescent="0.2">
      <c r="C414" s="112"/>
    </row>
    <row r="415" spans="3:3" ht="15" customHeight="1" x14ac:dyDescent="0.2">
      <c r="C415" s="112"/>
    </row>
    <row r="416" spans="3:3" ht="15" customHeight="1" x14ac:dyDescent="0.2">
      <c r="C416" s="112"/>
    </row>
    <row r="417" spans="3:3" ht="15" customHeight="1" x14ac:dyDescent="0.2">
      <c r="C417" s="112"/>
    </row>
    <row r="418" spans="3:3" ht="15" customHeight="1" x14ac:dyDescent="0.2">
      <c r="C418" s="112"/>
    </row>
    <row r="419" spans="3:3" ht="15" customHeight="1" x14ac:dyDescent="0.2">
      <c r="C419" s="112"/>
    </row>
    <row r="420" spans="3:3" ht="15" customHeight="1" x14ac:dyDescent="0.2">
      <c r="C420" s="112"/>
    </row>
    <row r="421" spans="3:3" ht="15" customHeight="1" x14ac:dyDescent="0.2">
      <c r="C421" s="112"/>
    </row>
    <row r="422" spans="3:3" ht="15" customHeight="1" x14ac:dyDescent="0.2">
      <c r="C422" s="112"/>
    </row>
    <row r="423" spans="3:3" ht="15" customHeight="1" x14ac:dyDescent="0.2">
      <c r="C423" s="112"/>
    </row>
    <row r="424" spans="3:3" ht="15" customHeight="1" x14ac:dyDescent="0.2">
      <c r="C424" s="112"/>
    </row>
    <row r="425" spans="3:3" ht="15" customHeight="1" x14ac:dyDescent="0.2">
      <c r="C425" s="112"/>
    </row>
    <row r="426" spans="3:3" ht="15" customHeight="1" x14ac:dyDescent="0.2">
      <c r="C426" s="112"/>
    </row>
    <row r="427" spans="3:3" ht="15" customHeight="1" x14ac:dyDescent="0.2">
      <c r="C427" s="112"/>
    </row>
    <row r="428" spans="3:3" ht="15" customHeight="1" x14ac:dyDescent="0.2">
      <c r="C428" s="112"/>
    </row>
    <row r="429" spans="3:3" ht="15" customHeight="1" x14ac:dyDescent="0.2">
      <c r="C429" s="112"/>
    </row>
    <row r="430" spans="3:3" ht="15" customHeight="1" x14ac:dyDescent="0.2">
      <c r="C430" s="112"/>
    </row>
    <row r="431" spans="3:3" ht="15" customHeight="1" x14ac:dyDescent="0.2">
      <c r="C431" s="112"/>
    </row>
    <row r="432" spans="3:3" ht="15" customHeight="1" x14ac:dyDescent="0.2">
      <c r="C432" s="112"/>
    </row>
    <row r="433" spans="3:3" ht="15" customHeight="1" x14ac:dyDescent="0.2">
      <c r="C433" s="112"/>
    </row>
    <row r="434" spans="3:3" ht="15" customHeight="1" x14ac:dyDescent="0.2">
      <c r="C434" s="112"/>
    </row>
    <row r="435" spans="3:3" ht="15" customHeight="1" x14ac:dyDescent="0.2">
      <c r="C435" s="112"/>
    </row>
    <row r="436" spans="3:3" ht="15" customHeight="1" x14ac:dyDescent="0.2">
      <c r="C436" s="112"/>
    </row>
    <row r="437" spans="3:3" ht="15" customHeight="1" x14ac:dyDescent="0.2">
      <c r="C437" s="112"/>
    </row>
    <row r="438" spans="3:3" ht="15" customHeight="1" x14ac:dyDescent="0.2">
      <c r="C438" s="112"/>
    </row>
    <row r="439" spans="3:3" ht="15" customHeight="1" x14ac:dyDescent="0.2">
      <c r="C439" s="112"/>
    </row>
    <row r="440" spans="3:3" ht="15" customHeight="1" x14ac:dyDescent="0.2">
      <c r="C440" s="112"/>
    </row>
    <row r="441" spans="3:3" ht="15" customHeight="1" x14ac:dyDescent="0.2">
      <c r="C441" s="112"/>
    </row>
    <row r="442" spans="3:3" ht="15" customHeight="1" x14ac:dyDescent="0.2">
      <c r="C442" s="112"/>
    </row>
    <row r="443" spans="3:3" ht="15" customHeight="1" x14ac:dyDescent="0.2">
      <c r="C443" s="112"/>
    </row>
    <row r="444" spans="3:3" ht="15" customHeight="1" x14ac:dyDescent="0.2">
      <c r="C444" s="112"/>
    </row>
    <row r="445" spans="3:3" ht="15" customHeight="1" x14ac:dyDescent="0.2">
      <c r="C445" s="112"/>
    </row>
    <row r="446" spans="3:3" ht="15" customHeight="1" x14ac:dyDescent="0.2">
      <c r="C446" s="112"/>
    </row>
    <row r="447" spans="3:3" ht="15" customHeight="1" x14ac:dyDescent="0.2">
      <c r="C447" s="112"/>
    </row>
    <row r="448" spans="3:3" ht="15" customHeight="1" x14ac:dyDescent="0.2">
      <c r="C448" s="112"/>
    </row>
    <row r="449" spans="3:3" ht="15" customHeight="1" x14ac:dyDescent="0.2">
      <c r="C449" s="112"/>
    </row>
    <row r="450" spans="3:3" ht="15" customHeight="1" x14ac:dyDescent="0.2">
      <c r="C450" s="112"/>
    </row>
    <row r="451" spans="3:3" ht="15" customHeight="1" x14ac:dyDescent="0.2">
      <c r="C451" s="112"/>
    </row>
    <row r="452" spans="3:3" ht="15" customHeight="1" x14ac:dyDescent="0.2">
      <c r="C452" s="112"/>
    </row>
    <row r="453" spans="3:3" ht="15" customHeight="1" x14ac:dyDescent="0.2">
      <c r="C453" s="112"/>
    </row>
    <row r="454" spans="3:3" ht="15" customHeight="1" x14ac:dyDescent="0.2">
      <c r="C454" s="112"/>
    </row>
    <row r="455" spans="3:3" ht="15" customHeight="1" x14ac:dyDescent="0.2">
      <c r="C455" s="112"/>
    </row>
    <row r="456" spans="3:3" ht="15" customHeight="1" x14ac:dyDescent="0.2">
      <c r="C456" s="112"/>
    </row>
    <row r="457" spans="3:3" ht="15" customHeight="1" x14ac:dyDescent="0.2">
      <c r="C457" s="112"/>
    </row>
    <row r="458" spans="3:3" ht="15" customHeight="1" x14ac:dyDescent="0.2">
      <c r="C458" s="112"/>
    </row>
    <row r="459" spans="3:3" ht="15" customHeight="1" x14ac:dyDescent="0.2">
      <c r="C459" s="112"/>
    </row>
    <row r="460" spans="3:3" ht="15" customHeight="1" x14ac:dyDescent="0.2">
      <c r="C460" s="112"/>
    </row>
    <row r="461" spans="3:3" ht="15" customHeight="1" x14ac:dyDescent="0.2">
      <c r="C461" s="112"/>
    </row>
    <row r="462" spans="3:3" ht="15" customHeight="1" x14ac:dyDescent="0.2">
      <c r="C462" s="112"/>
    </row>
    <row r="463" spans="3:3" ht="15" customHeight="1" x14ac:dyDescent="0.2">
      <c r="C463" s="112"/>
    </row>
    <row r="464" spans="3:3" ht="15" customHeight="1" x14ac:dyDescent="0.2">
      <c r="C464" s="112"/>
    </row>
    <row r="465" spans="3:3" ht="15" customHeight="1" x14ac:dyDescent="0.2">
      <c r="C465" s="112"/>
    </row>
    <row r="466" spans="3:3" ht="15" customHeight="1" x14ac:dyDescent="0.2">
      <c r="C466" s="112"/>
    </row>
    <row r="467" spans="3:3" ht="15" customHeight="1" x14ac:dyDescent="0.2">
      <c r="C467" s="112"/>
    </row>
    <row r="468" spans="3:3" ht="15" customHeight="1" x14ac:dyDescent="0.2">
      <c r="C468" s="112"/>
    </row>
    <row r="469" spans="3:3" ht="15" customHeight="1" x14ac:dyDescent="0.2">
      <c r="C469" s="112"/>
    </row>
    <row r="470" spans="3:3" ht="15" customHeight="1" x14ac:dyDescent="0.2">
      <c r="C470" s="112"/>
    </row>
    <row r="471" spans="3:3" ht="15" customHeight="1" x14ac:dyDescent="0.2">
      <c r="C471" s="112"/>
    </row>
    <row r="472" spans="3:3" ht="15" customHeight="1" x14ac:dyDescent="0.2">
      <c r="C472" s="112"/>
    </row>
    <row r="473" spans="3:3" ht="15" customHeight="1" x14ac:dyDescent="0.2">
      <c r="C473" s="112"/>
    </row>
    <row r="474" spans="3:3" ht="15" customHeight="1" x14ac:dyDescent="0.2">
      <c r="C474" s="112"/>
    </row>
    <row r="475" spans="3:3" ht="15" customHeight="1" x14ac:dyDescent="0.2">
      <c r="C475" s="112"/>
    </row>
    <row r="476" spans="3:3" ht="15" customHeight="1" x14ac:dyDescent="0.2">
      <c r="C476" s="112"/>
    </row>
    <row r="477" spans="3:3" ht="15" customHeight="1" x14ac:dyDescent="0.2">
      <c r="C477" s="112"/>
    </row>
    <row r="478" spans="3:3" ht="15" customHeight="1" x14ac:dyDescent="0.2">
      <c r="C478" s="112"/>
    </row>
    <row r="479" spans="3:3" ht="15" customHeight="1" x14ac:dyDescent="0.2">
      <c r="C479" s="112"/>
    </row>
    <row r="480" spans="3:3" ht="15" customHeight="1" x14ac:dyDescent="0.2">
      <c r="C480" s="112"/>
    </row>
    <row r="481" spans="3:3" ht="15" customHeight="1" x14ac:dyDescent="0.2">
      <c r="C481" s="112"/>
    </row>
    <row r="482" spans="3:3" ht="15" customHeight="1" x14ac:dyDescent="0.2">
      <c r="C482" s="112"/>
    </row>
    <row r="483" spans="3:3" ht="15" customHeight="1" x14ac:dyDescent="0.2">
      <c r="C483" s="112"/>
    </row>
    <row r="484" spans="3:3" ht="15" customHeight="1" x14ac:dyDescent="0.2">
      <c r="C484" s="112"/>
    </row>
    <row r="485" spans="3:3" ht="15" customHeight="1" x14ac:dyDescent="0.2">
      <c r="C485" s="112"/>
    </row>
    <row r="486" spans="3:3" ht="15" customHeight="1" x14ac:dyDescent="0.2">
      <c r="C486" s="112"/>
    </row>
    <row r="487" spans="3:3" ht="15" customHeight="1" x14ac:dyDescent="0.2">
      <c r="C487" s="112"/>
    </row>
    <row r="488" spans="3:3" ht="15" customHeight="1" x14ac:dyDescent="0.2">
      <c r="C488" s="112"/>
    </row>
    <row r="489" spans="3:3" ht="15" customHeight="1" x14ac:dyDescent="0.2">
      <c r="C489" s="112"/>
    </row>
    <row r="490" spans="3:3" ht="15" customHeight="1" x14ac:dyDescent="0.2">
      <c r="C490" s="112"/>
    </row>
    <row r="491" spans="3:3" ht="15" customHeight="1" x14ac:dyDescent="0.2">
      <c r="C491" s="112"/>
    </row>
    <row r="492" spans="3:3" ht="15" customHeight="1" x14ac:dyDescent="0.2">
      <c r="C492" s="112"/>
    </row>
    <row r="493" spans="3:3" ht="15" customHeight="1" x14ac:dyDescent="0.2">
      <c r="C493" s="112"/>
    </row>
    <row r="494" spans="3:3" ht="15" customHeight="1" x14ac:dyDescent="0.2">
      <c r="C494" s="112"/>
    </row>
    <row r="495" spans="3:3" ht="15" customHeight="1" x14ac:dyDescent="0.2">
      <c r="C495" s="112"/>
    </row>
    <row r="496" spans="3:3" ht="15" customHeight="1" x14ac:dyDescent="0.2">
      <c r="C496" s="112"/>
    </row>
    <row r="497" spans="3:3" ht="15" customHeight="1" x14ac:dyDescent="0.2">
      <c r="C497" s="112"/>
    </row>
    <row r="498" spans="3:3" ht="15" customHeight="1" x14ac:dyDescent="0.2">
      <c r="C498" s="112"/>
    </row>
    <row r="499" spans="3:3" ht="15" customHeight="1" x14ac:dyDescent="0.2">
      <c r="C499" s="112"/>
    </row>
    <row r="500" spans="3:3" ht="15" customHeight="1" x14ac:dyDescent="0.2">
      <c r="C500" s="112"/>
    </row>
    <row r="501" spans="3:3" ht="15" customHeight="1" x14ac:dyDescent="0.2">
      <c r="C501" s="112"/>
    </row>
    <row r="502" spans="3:3" ht="15" customHeight="1" x14ac:dyDescent="0.2">
      <c r="C502" s="112"/>
    </row>
    <row r="503" spans="3:3" ht="15" customHeight="1" x14ac:dyDescent="0.2">
      <c r="C503" s="112"/>
    </row>
    <row r="504" spans="3:3" ht="15" customHeight="1" x14ac:dyDescent="0.2">
      <c r="C504" s="112"/>
    </row>
    <row r="505" spans="3:3" ht="15" customHeight="1" x14ac:dyDescent="0.2">
      <c r="C505" s="112"/>
    </row>
    <row r="506" spans="3:3" ht="15" customHeight="1" x14ac:dyDescent="0.2">
      <c r="C506" s="112"/>
    </row>
    <row r="507" spans="3:3" ht="15" customHeight="1" x14ac:dyDescent="0.2">
      <c r="C507" s="112"/>
    </row>
    <row r="508" spans="3:3" ht="15" customHeight="1" x14ac:dyDescent="0.2">
      <c r="C508" s="112"/>
    </row>
    <row r="509" spans="3:3" ht="15" customHeight="1" x14ac:dyDescent="0.2">
      <c r="C509" s="112"/>
    </row>
    <row r="510" spans="3:3" ht="15" customHeight="1" x14ac:dyDescent="0.2">
      <c r="C510" s="112"/>
    </row>
    <row r="511" spans="3:3" ht="15" customHeight="1" x14ac:dyDescent="0.2">
      <c r="C511" s="112"/>
    </row>
    <row r="512" spans="3:3" ht="15" customHeight="1" x14ac:dyDescent="0.2">
      <c r="C512" s="112"/>
    </row>
    <row r="513" spans="3:3" ht="15" customHeight="1" x14ac:dyDescent="0.2">
      <c r="C513" s="112"/>
    </row>
    <row r="514" spans="3:3" ht="15" customHeight="1" x14ac:dyDescent="0.2">
      <c r="C514" s="112"/>
    </row>
    <row r="515" spans="3:3" ht="15" customHeight="1" x14ac:dyDescent="0.2">
      <c r="C515" s="112"/>
    </row>
    <row r="516" spans="3:3" ht="15" customHeight="1" x14ac:dyDescent="0.2">
      <c r="C516" s="112"/>
    </row>
    <row r="517" spans="3:3" ht="15" customHeight="1" x14ac:dyDescent="0.2">
      <c r="C517" s="112"/>
    </row>
    <row r="518" spans="3:3" ht="15" customHeight="1" x14ac:dyDescent="0.2">
      <c r="C518" s="112"/>
    </row>
    <row r="519" spans="3:3" ht="15" customHeight="1" x14ac:dyDescent="0.2">
      <c r="C519" s="112"/>
    </row>
    <row r="520" spans="3:3" ht="15" customHeight="1" x14ac:dyDescent="0.2">
      <c r="C520" s="112"/>
    </row>
    <row r="521" spans="3:3" ht="15" customHeight="1" x14ac:dyDescent="0.2">
      <c r="C521" s="112"/>
    </row>
    <row r="522" spans="3:3" ht="15" customHeight="1" x14ac:dyDescent="0.2">
      <c r="C522" s="112"/>
    </row>
    <row r="523" spans="3:3" ht="15" customHeight="1" x14ac:dyDescent="0.2">
      <c r="C523" s="112"/>
    </row>
    <row r="524" spans="3:3" ht="15" customHeight="1" x14ac:dyDescent="0.2">
      <c r="C524" s="112"/>
    </row>
    <row r="525" spans="3:3" ht="15" customHeight="1" x14ac:dyDescent="0.2">
      <c r="C525" s="112"/>
    </row>
    <row r="526" spans="3:3" ht="15" customHeight="1" x14ac:dyDescent="0.2">
      <c r="C526" s="112"/>
    </row>
    <row r="527" spans="3:3" ht="15" customHeight="1" x14ac:dyDescent="0.2">
      <c r="C527" s="112"/>
    </row>
    <row r="528" spans="3:3" ht="15" customHeight="1" x14ac:dyDescent="0.2">
      <c r="C528" s="112"/>
    </row>
    <row r="529" spans="3:3" ht="15" customHeight="1" x14ac:dyDescent="0.2">
      <c r="C529" s="112"/>
    </row>
    <row r="530" spans="3:3" ht="15" customHeight="1" x14ac:dyDescent="0.2">
      <c r="C530" s="112"/>
    </row>
    <row r="531" spans="3:3" ht="15" customHeight="1" x14ac:dyDescent="0.2">
      <c r="C531" s="112"/>
    </row>
    <row r="532" spans="3:3" ht="15" customHeight="1" x14ac:dyDescent="0.2">
      <c r="C532" s="112"/>
    </row>
    <row r="533" spans="3:3" ht="15" customHeight="1" x14ac:dyDescent="0.2">
      <c r="C533" s="112"/>
    </row>
    <row r="534" spans="3:3" ht="15" customHeight="1" x14ac:dyDescent="0.2">
      <c r="C534" s="112"/>
    </row>
    <row r="535" spans="3:3" ht="15" customHeight="1" x14ac:dyDescent="0.2">
      <c r="C535" s="112"/>
    </row>
    <row r="536" spans="3:3" ht="15" customHeight="1" x14ac:dyDescent="0.2">
      <c r="C536" s="112"/>
    </row>
    <row r="537" spans="3:3" ht="15" customHeight="1" x14ac:dyDescent="0.2">
      <c r="C537" s="112"/>
    </row>
    <row r="538" spans="3:3" ht="15" customHeight="1" x14ac:dyDescent="0.2">
      <c r="C538" s="112"/>
    </row>
    <row r="539" spans="3:3" ht="15" customHeight="1" x14ac:dyDescent="0.2">
      <c r="C539" s="112"/>
    </row>
    <row r="540" spans="3:3" ht="15" customHeight="1" x14ac:dyDescent="0.2">
      <c r="C540" s="112"/>
    </row>
    <row r="541" spans="3:3" ht="15" customHeight="1" x14ac:dyDescent="0.2">
      <c r="C541" s="112"/>
    </row>
    <row r="542" spans="3:3" ht="15" customHeight="1" x14ac:dyDescent="0.2">
      <c r="C542" s="112"/>
    </row>
    <row r="543" spans="3:3" ht="15" customHeight="1" x14ac:dyDescent="0.2">
      <c r="C543" s="112"/>
    </row>
    <row r="544" spans="3:3" ht="15" customHeight="1" x14ac:dyDescent="0.2">
      <c r="C544" s="112"/>
    </row>
    <row r="545" spans="3:3" ht="15" customHeight="1" x14ac:dyDescent="0.2">
      <c r="C545" s="112"/>
    </row>
    <row r="546" spans="3:3" ht="15" customHeight="1" x14ac:dyDescent="0.2">
      <c r="C546" s="112"/>
    </row>
    <row r="547" spans="3:3" ht="15" customHeight="1" x14ac:dyDescent="0.2">
      <c r="C547" s="112"/>
    </row>
    <row r="548" spans="3:3" ht="15" customHeight="1" x14ac:dyDescent="0.2">
      <c r="C548" s="112"/>
    </row>
    <row r="549" spans="3:3" ht="15" customHeight="1" x14ac:dyDescent="0.2">
      <c r="C549" s="112"/>
    </row>
    <row r="550" spans="3:3" ht="15" customHeight="1" x14ac:dyDescent="0.2">
      <c r="C550" s="112"/>
    </row>
    <row r="551" spans="3:3" ht="15" customHeight="1" x14ac:dyDescent="0.2">
      <c r="C551" s="112"/>
    </row>
    <row r="552" spans="3:3" ht="15" customHeight="1" x14ac:dyDescent="0.2">
      <c r="C552" s="112"/>
    </row>
    <row r="553" spans="3:3" ht="15" customHeight="1" x14ac:dyDescent="0.2">
      <c r="C553" s="112"/>
    </row>
    <row r="554" spans="3:3" ht="15" customHeight="1" x14ac:dyDescent="0.2">
      <c r="C554" s="112"/>
    </row>
    <row r="555" spans="3:3" ht="15" customHeight="1" x14ac:dyDescent="0.2">
      <c r="C555" s="112"/>
    </row>
    <row r="556" spans="3:3" ht="15" customHeight="1" x14ac:dyDescent="0.2">
      <c r="C556" s="112"/>
    </row>
    <row r="557" spans="3:3" ht="15" customHeight="1" x14ac:dyDescent="0.2">
      <c r="C557" s="112"/>
    </row>
    <row r="558" spans="3:3" ht="15" customHeight="1" x14ac:dyDescent="0.2">
      <c r="C558" s="112"/>
    </row>
    <row r="559" spans="3:3" ht="15" customHeight="1" x14ac:dyDescent="0.2">
      <c r="C559" s="112"/>
    </row>
    <row r="560" spans="3:3" ht="15" customHeight="1" x14ac:dyDescent="0.2">
      <c r="C560" s="112"/>
    </row>
    <row r="561" spans="3:3" ht="15" customHeight="1" x14ac:dyDescent="0.2">
      <c r="C561" s="112"/>
    </row>
    <row r="562" spans="3:3" ht="15" customHeight="1" x14ac:dyDescent="0.2">
      <c r="C562" s="112"/>
    </row>
    <row r="563" spans="3:3" ht="15" customHeight="1" x14ac:dyDescent="0.2">
      <c r="C563" s="112"/>
    </row>
    <row r="564" spans="3:3" ht="15" customHeight="1" x14ac:dyDescent="0.2">
      <c r="C564" s="112"/>
    </row>
    <row r="565" spans="3:3" ht="15" customHeight="1" x14ac:dyDescent="0.2">
      <c r="C565" s="112"/>
    </row>
    <row r="566" spans="3:3" ht="15" customHeight="1" x14ac:dyDescent="0.2">
      <c r="C566" s="112"/>
    </row>
    <row r="567" spans="3:3" ht="15" customHeight="1" x14ac:dyDescent="0.2">
      <c r="C567" s="112"/>
    </row>
    <row r="568" spans="3:3" ht="15" customHeight="1" x14ac:dyDescent="0.2">
      <c r="C568" s="112"/>
    </row>
    <row r="569" spans="3:3" ht="15" customHeight="1" x14ac:dyDescent="0.2">
      <c r="C569" s="112"/>
    </row>
    <row r="570" spans="3:3" ht="15" customHeight="1" x14ac:dyDescent="0.2">
      <c r="C570" s="112"/>
    </row>
    <row r="571" spans="3:3" ht="15" customHeight="1" x14ac:dyDescent="0.2">
      <c r="C571" s="112"/>
    </row>
    <row r="572" spans="3:3" ht="15" customHeight="1" x14ac:dyDescent="0.2">
      <c r="C572" s="112"/>
    </row>
    <row r="573" spans="3:3" ht="15" customHeight="1" x14ac:dyDescent="0.2">
      <c r="C573" s="112"/>
    </row>
    <row r="574" spans="3:3" ht="15" customHeight="1" x14ac:dyDescent="0.2">
      <c r="C574" s="112"/>
    </row>
    <row r="575" spans="3:3" ht="15" customHeight="1" x14ac:dyDescent="0.2">
      <c r="C575" s="112"/>
    </row>
    <row r="576" spans="3:3" ht="15" customHeight="1" x14ac:dyDescent="0.2">
      <c r="C576" s="112"/>
    </row>
    <row r="577" spans="3:3" ht="15" customHeight="1" x14ac:dyDescent="0.2">
      <c r="C577" s="112"/>
    </row>
    <row r="578" spans="3:3" ht="15" customHeight="1" x14ac:dyDescent="0.2">
      <c r="C578" s="112"/>
    </row>
    <row r="579" spans="3:3" ht="15" customHeight="1" x14ac:dyDescent="0.2">
      <c r="C579" s="112"/>
    </row>
    <row r="580" spans="3:3" ht="15" customHeight="1" x14ac:dyDescent="0.2">
      <c r="C580" s="112"/>
    </row>
    <row r="581" spans="3:3" ht="15" customHeight="1" x14ac:dyDescent="0.2">
      <c r="C581" s="112"/>
    </row>
    <row r="582" spans="3:3" ht="15" customHeight="1" x14ac:dyDescent="0.2">
      <c r="C582" s="112"/>
    </row>
    <row r="583" spans="3:3" ht="15" customHeight="1" x14ac:dyDescent="0.2">
      <c r="C583" s="112"/>
    </row>
    <row r="584" spans="3:3" ht="15" customHeight="1" x14ac:dyDescent="0.2">
      <c r="C584" s="112"/>
    </row>
    <row r="585" spans="3:3" ht="15" customHeight="1" x14ac:dyDescent="0.2">
      <c r="C585" s="112"/>
    </row>
    <row r="586" spans="3:3" ht="15" customHeight="1" x14ac:dyDescent="0.2">
      <c r="C586" s="112"/>
    </row>
    <row r="587" spans="3:3" ht="15" customHeight="1" x14ac:dyDescent="0.2">
      <c r="C587" s="112"/>
    </row>
    <row r="588" spans="3:3" ht="15" customHeight="1" x14ac:dyDescent="0.2">
      <c r="C588" s="112"/>
    </row>
    <row r="589" spans="3:3" ht="15" customHeight="1" x14ac:dyDescent="0.2">
      <c r="C589" s="112"/>
    </row>
    <row r="590" spans="3:3" ht="15" customHeight="1" x14ac:dyDescent="0.2">
      <c r="C590" s="112"/>
    </row>
    <row r="591" spans="3:3" ht="15" customHeight="1" x14ac:dyDescent="0.2">
      <c r="C591" s="112"/>
    </row>
    <row r="592" spans="3:3" ht="15" customHeight="1" x14ac:dyDescent="0.2">
      <c r="C592" s="112"/>
    </row>
    <row r="593" spans="3:3" ht="15" customHeight="1" x14ac:dyDescent="0.2">
      <c r="C593" s="112"/>
    </row>
    <row r="594" spans="3:3" ht="15" customHeight="1" x14ac:dyDescent="0.2">
      <c r="C594" s="112"/>
    </row>
    <row r="595" spans="3:3" ht="15" customHeight="1" x14ac:dyDescent="0.2">
      <c r="C595" s="112"/>
    </row>
    <row r="596" spans="3:3" ht="15" customHeight="1" x14ac:dyDescent="0.2">
      <c r="C596" s="112"/>
    </row>
    <row r="597" spans="3:3" ht="15" customHeight="1" x14ac:dyDescent="0.2">
      <c r="C597" s="112"/>
    </row>
    <row r="598" spans="3:3" ht="15" customHeight="1" x14ac:dyDescent="0.2">
      <c r="C598" s="112"/>
    </row>
    <row r="599" spans="3:3" ht="15" customHeight="1" x14ac:dyDescent="0.2">
      <c r="C599" s="112"/>
    </row>
    <row r="600" spans="3:3" ht="15" customHeight="1" x14ac:dyDescent="0.2">
      <c r="C600" s="112"/>
    </row>
    <row r="601" spans="3:3" ht="15" customHeight="1" x14ac:dyDescent="0.2">
      <c r="C601" s="112"/>
    </row>
    <row r="602" spans="3:3" ht="15" customHeight="1" x14ac:dyDescent="0.2">
      <c r="C602" s="112"/>
    </row>
    <row r="603" spans="3:3" ht="15" customHeight="1" x14ac:dyDescent="0.2">
      <c r="C603" s="112"/>
    </row>
    <row r="604" spans="3:3" ht="15" customHeight="1" x14ac:dyDescent="0.2">
      <c r="C604" s="112"/>
    </row>
    <row r="605" spans="3:3" ht="15" customHeight="1" x14ac:dyDescent="0.2">
      <c r="C605" s="112"/>
    </row>
    <row r="606" spans="3:3" ht="15" customHeight="1" x14ac:dyDescent="0.2">
      <c r="C606" s="112"/>
    </row>
    <row r="607" spans="3:3" ht="15" customHeight="1" x14ac:dyDescent="0.2">
      <c r="C607" s="112"/>
    </row>
    <row r="608" spans="3:3" ht="15" customHeight="1" x14ac:dyDescent="0.2">
      <c r="C608" s="112"/>
    </row>
    <row r="609" spans="3:3" ht="15" customHeight="1" x14ac:dyDescent="0.2">
      <c r="C609" s="112"/>
    </row>
    <row r="610" spans="3:3" ht="15" customHeight="1" x14ac:dyDescent="0.2">
      <c r="C610" s="112"/>
    </row>
    <row r="611" spans="3:3" ht="15" customHeight="1" x14ac:dyDescent="0.2">
      <c r="C611" s="112"/>
    </row>
    <row r="612" spans="3:3" ht="15" customHeight="1" x14ac:dyDescent="0.2">
      <c r="C612" s="112"/>
    </row>
    <row r="613" spans="3:3" ht="15" customHeight="1" x14ac:dyDescent="0.2">
      <c r="C613" s="112"/>
    </row>
    <row r="614" spans="3:3" ht="15" customHeight="1" x14ac:dyDescent="0.2">
      <c r="C614" s="112"/>
    </row>
    <row r="615" spans="3:3" ht="15" customHeight="1" x14ac:dyDescent="0.2">
      <c r="C615" s="112"/>
    </row>
    <row r="616" spans="3:3" ht="15" customHeight="1" x14ac:dyDescent="0.2">
      <c r="C616" s="112"/>
    </row>
    <row r="617" spans="3:3" ht="15" customHeight="1" x14ac:dyDescent="0.2">
      <c r="C617" s="112"/>
    </row>
    <row r="618" spans="3:3" ht="15" customHeight="1" x14ac:dyDescent="0.2">
      <c r="C618" s="112"/>
    </row>
    <row r="619" spans="3:3" ht="15" customHeight="1" x14ac:dyDescent="0.2">
      <c r="C619" s="112"/>
    </row>
    <row r="620" spans="3:3" ht="15" customHeight="1" x14ac:dyDescent="0.2">
      <c r="C620" s="112"/>
    </row>
    <row r="621" spans="3:3" ht="15" customHeight="1" x14ac:dyDescent="0.2">
      <c r="C621" s="112"/>
    </row>
    <row r="622" spans="3:3" ht="15" customHeight="1" x14ac:dyDescent="0.2">
      <c r="C622" s="112"/>
    </row>
    <row r="623" spans="3:3" ht="15" customHeight="1" x14ac:dyDescent="0.2">
      <c r="C623" s="112"/>
    </row>
    <row r="624" spans="3:3" ht="15" customHeight="1" x14ac:dyDescent="0.2">
      <c r="C624" s="112"/>
    </row>
    <row r="625" spans="3:3" ht="15" customHeight="1" x14ac:dyDescent="0.2">
      <c r="C625" s="112"/>
    </row>
    <row r="626" spans="3:3" ht="15" customHeight="1" x14ac:dyDescent="0.2">
      <c r="C626" s="112"/>
    </row>
    <row r="627" spans="3:3" ht="15" customHeight="1" x14ac:dyDescent="0.2">
      <c r="C627" s="112"/>
    </row>
    <row r="628" spans="3:3" ht="15" customHeight="1" x14ac:dyDescent="0.2">
      <c r="C628" s="112"/>
    </row>
    <row r="629" spans="3:3" ht="15" customHeight="1" x14ac:dyDescent="0.2">
      <c r="C629" s="112"/>
    </row>
    <row r="630" spans="3:3" ht="15" customHeight="1" x14ac:dyDescent="0.2">
      <c r="C630" s="112"/>
    </row>
    <row r="631" spans="3:3" ht="15" customHeight="1" x14ac:dyDescent="0.2">
      <c r="C631" s="112"/>
    </row>
    <row r="632" spans="3:3" ht="15" customHeight="1" x14ac:dyDescent="0.2">
      <c r="C632" s="112"/>
    </row>
    <row r="633" spans="3:3" ht="15" customHeight="1" x14ac:dyDescent="0.2">
      <c r="C633" s="112"/>
    </row>
    <row r="634" spans="3:3" ht="15" customHeight="1" x14ac:dyDescent="0.2">
      <c r="C634" s="112"/>
    </row>
    <row r="635" spans="3:3" ht="15" customHeight="1" x14ac:dyDescent="0.2">
      <c r="C635" s="112"/>
    </row>
    <row r="636" spans="3:3" ht="15" customHeight="1" x14ac:dyDescent="0.2">
      <c r="C636" s="112"/>
    </row>
    <row r="637" spans="3:3" ht="15" customHeight="1" x14ac:dyDescent="0.2">
      <c r="C637" s="112"/>
    </row>
    <row r="638" spans="3:3" ht="15" customHeight="1" x14ac:dyDescent="0.2">
      <c r="C638" s="112"/>
    </row>
    <row r="639" spans="3:3" ht="15" customHeight="1" x14ac:dyDescent="0.2">
      <c r="C639" s="112"/>
    </row>
    <row r="640" spans="3:3" ht="15" customHeight="1" x14ac:dyDescent="0.2">
      <c r="C640" s="112"/>
    </row>
    <row r="641" spans="1:5" ht="15" customHeight="1" x14ac:dyDescent="0.2">
      <c r="C641" s="112"/>
    </row>
    <row r="642" spans="1:5" ht="15" customHeight="1" x14ac:dyDescent="0.2">
      <c r="C642" s="112"/>
    </row>
    <row r="643" spans="1:5" ht="15" customHeight="1" x14ac:dyDescent="0.2">
      <c r="C643" s="112"/>
    </row>
    <row r="644" spans="1:5" ht="15" customHeight="1" x14ac:dyDescent="0.2">
      <c r="C644" s="112"/>
    </row>
    <row r="650" spans="1:5" s="2" customFormat="1" ht="15" customHeight="1" x14ac:dyDescent="0.2">
      <c r="A650" s="1"/>
      <c r="B650" s="1"/>
      <c r="C650" s="192"/>
      <c r="E650" s="111"/>
    </row>
    <row r="651" spans="1:5" s="2" customFormat="1" ht="15" customHeight="1" x14ac:dyDescent="0.2">
      <c r="A651" s="1"/>
      <c r="B651" s="1"/>
      <c r="C651" s="192"/>
      <c r="E651" s="111"/>
    </row>
    <row r="652" spans="1:5" s="2" customFormat="1" ht="15" customHeight="1" x14ac:dyDescent="0.2">
      <c r="A652" s="1"/>
      <c r="B652" s="1"/>
      <c r="C652" s="192"/>
      <c r="E652" s="111"/>
    </row>
    <row r="653" spans="1:5" s="2" customFormat="1" ht="15" customHeight="1" x14ac:dyDescent="0.2">
      <c r="A653" s="1"/>
      <c r="B653" s="1"/>
      <c r="C653" s="192"/>
      <c r="E653" s="111"/>
    </row>
    <row r="654" spans="1:5" s="2" customFormat="1" ht="15" customHeight="1" x14ac:dyDescent="0.2">
      <c r="A654" s="1"/>
      <c r="B654" s="1"/>
      <c r="C654" s="192"/>
      <c r="E654" s="111"/>
    </row>
    <row r="655" spans="1:5" s="2" customFormat="1" ht="15" customHeight="1" x14ac:dyDescent="0.2">
      <c r="A655" s="1"/>
      <c r="B655" s="1"/>
      <c r="C655" s="192"/>
      <c r="E655" s="111"/>
    </row>
    <row r="656" spans="1:5" s="2" customFormat="1" ht="15" customHeight="1" x14ac:dyDescent="0.2">
      <c r="A656" s="1"/>
      <c r="B656" s="1"/>
      <c r="C656" s="192"/>
      <c r="E656" s="111"/>
    </row>
    <row r="657" spans="1:5" s="2" customFormat="1" ht="15" customHeight="1" x14ac:dyDescent="0.2">
      <c r="A657" s="1"/>
      <c r="B657" s="1"/>
      <c r="C657" s="192"/>
      <c r="E657" s="111"/>
    </row>
    <row r="658" spans="1:5" s="2" customFormat="1" ht="15" customHeight="1" x14ac:dyDescent="0.2">
      <c r="A658" s="1"/>
      <c r="B658" s="1"/>
      <c r="C658" s="192"/>
      <c r="E658" s="111"/>
    </row>
    <row r="659" spans="1:5" s="2" customFormat="1" ht="15" customHeight="1" x14ac:dyDescent="0.2">
      <c r="A659" s="1"/>
      <c r="B659" s="1"/>
      <c r="C659" s="192"/>
      <c r="E659" s="111"/>
    </row>
    <row r="660" spans="1:5" s="2" customFormat="1" ht="15" customHeight="1" x14ac:dyDescent="0.2">
      <c r="A660" s="1"/>
      <c r="B660" s="1"/>
      <c r="C660" s="192"/>
      <c r="E660" s="111"/>
    </row>
    <row r="661" spans="1:5" s="2" customFormat="1" ht="15" customHeight="1" x14ac:dyDescent="0.2">
      <c r="A661" s="1"/>
      <c r="B661" s="1"/>
      <c r="C661" s="192"/>
      <c r="E661" s="111"/>
    </row>
    <row r="662" spans="1:5" s="2" customFormat="1" ht="15" customHeight="1" x14ac:dyDescent="0.2">
      <c r="A662" s="1"/>
      <c r="B662" s="1"/>
      <c r="C662" s="192"/>
      <c r="E662" s="111"/>
    </row>
    <row r="663" spans="1:5" s="2" customFormat="1" ht="15" customHeight="1" x14ac:dyDescent="0.2">
      <c r="A663" s="1"/>
      <c r="B663" s="1"/>
      <c r="C663" s="192"/>
      <c r="E663" s="111"/>
    </row>
    <row r="664" spans="1:5" s="2" customFormat="1" ht="15" customHeight="1" x14ac:dyDescent="0.2">
      <c r="A664" s="1"/>
      <c r="B664" s="1"/>
      <c r="C664" s="192"/>
      <c r="E664" s="111"/>
    </row>
    <row r="665" spans="1:5" s="2" customFormat="1" ht="15" customHeight="1" x14ac:dyDescent="0.2">
      <c r="A665" s="1"/>
      <c r="B665" s="1"/>
      <c r="C665" s="192"/>
      <c r="E665" s="111"/>
    </row>
    <row r="666" spans="1:5" s="2" customFormat="1" ht="15" customHeight="1" x14ac:dyDescent="0.2">
      <c r="A666" s="1"/>
      <c r="B666" s="1"/>
      <c r="C666" s="192"/>
      <c r="E666" s="111"/>
    </row>
    <row r="667" spans="1:5" s="2" customFormat="1" ht="15" customHeight="1" x14ac:dyDescent="0.2">
      <c r="A667" s="1"/>
      <c r="B667" s="1"/>
      <c r="C667" s="192"/>
      <c r="E667" s="111"/>
    </row>
    <row r="668" spans="1:5" s="2" customFormat="1" ht="15" customHeight="1" x14ac:dyDescent="0.2">
      <c r="A668" s="1"/>
      <c r="B668" s="1"/>
      <c r="C668" s="192"/>
      <c r="E668" s="111"/>
    </row>
    <row r="669" spans="1:5" s="2" customFormat="1" ht="15" customHeight="1" x14ac:dyDescent="0.2">
      <c r="A669" s="1"/>
      <c r="B669" s="1"/>
      <c r="C669" s="192"/>
      <c r="E669" s="111"/>
    </row>
    <row r="670" spans="1:5" s="2" customFormat="1" ht="15" customHeight="1" x14ac:dyDescent="0.2">
      <c r="A670" s="1"/>
      <c r="B670" s="1"/>
      <c r="C670" s="192"/>
      <c r="E670" s="111"/>
    </row>
    <row r="671" spans="1:5" s="2" customFormat="1" ht="15" customHeight="1" x14ac:dyDescent="0.2">
      <c r="A671" s="1"/>
      <c r="B671" s="1"/>
      <c r="C671" s="192"/>
      <c r="E671" s="111"/>
    </row>
    <row r="672" spans="1:5" s="2" customFormat="1" ht="15" customHeight="1" x14ac:dyDescent="0.2">
      <c r="A672" s="1"/>
      <c r="B672" s="1"/>
      <c r="C672" s="192"/>
      <c r="E672" s="111"/>
    </row>
    <row r="673" spans="1:5" s="2" customFormat="1" ht="15" customHeight="1" x14ac:dyDescent="0.2">
      <c r="A673" s="1"/>
      <c r="B673" s="1"/>
      <c r="C673" s="192"/>
      <c r="E673" s="111"/>
    </row>
    <row r="674" spans="1:5" s="2" customFormat="1" ht="15" customHeight="1" x14ac:dyDescent="0.2">
      <c r="A674" s="1"/>
      <c r="B674" s="1"/>
      <c r="C674" s="192"/>
      <c r="E674" s="111"/>
    </row>
    <row r="675" spans="1:5" s="2" customFormat="1" ht="15" customHeight="1" x14ac:dyDescent="0.2">
      <c r="A675" s="1"/>
      <c r="B675" s="1"/>
      <c r="C675" s="192"/>
      <c r="E675" s="111"/>
    </row>
    <row r="676" spans="1:5" s="2" customFormat="1" ht="15" customHeight="1" x14ac:dyDescent="0.2">
      <c r="A676" s="1"/>
      <c r="B676" s="1"/>
      <c r="C676" s="192"/>
      <c r="E676" s="111"/>
    </row>
    <row r="677" spans="1:5" s="2" customFormat="1" ht="15" customHeight="1" x14ac:dyDescent="0.2">
      <c r="A677" s="1"/>
      <c r="B677" s="1"/>
      <c r="C677" s="192"/>
      <c r="E677" s="111"/>
    </row>
    <row r="678" spans="1:5" s="2" customFormat="1" ht="15" customHeight="1" x14ac:dyDescent="0.2">
      <c r="A678" s="1"/>
      <c r="B678" s="1"/>
      <c r="C678" s="192"/>
      <c r="E678" s="111"/>
    </row>
    <row r="679" spans="1:5" s="2" customFormat="1" ht="15" customHeight="1" x14ac:dyDescent="0.2">
      <c r="A679" s="1"/>
      <c r="B679" s="1"/>
      <c r="C679" s="192"/>
      <c r="E679" s="111"/>
    </row>
    <row r="680" spans="1:5" s="2" customFormat="1" ht="15" customHeight="1" x14ac:dyDescent="0.2">
      <c r="A680" s="1"/>
      <c r="B680" s="1"/>
      <c r="C680" s="192"/>
      <c r="E680" s="111"/>
    </row>
    <row r="681" spans="1:5" s="2" customFormat="1" ht="15" customHeight="1" x14ac:dyDescent="0.2">
      <c r="A681" s="1"/>
      <c r="B681" s="1"/>
      <c r="C681" s="192"/>
      <c r="E681" s="111"/>
    </row>
    <row r="682" spans="1:5" s="2" customFormat="1" ht="15" customHeight="1" x14ac:dyDescent="0.2">
      <c r="A682" s="1"/>
      <c r="B682" s="1"/>
      <c r="C682" s="192"/>
      <c r="E682" s="111"/>
    </row>
    <row r="683" spans="1:5" s="2" customFormat="1" ht="15" customHeight="1" x14ac:dyDescent="0.2">
      <c r="A683" s="1"/>
      <c r="B683" s="1"/>
      <c r="C683" s="192"/>
      <c r="E683" s="111"/>
    </row>
    <row r="684" spans="1:5" s="2" customFormat="1" ht="15" customHeight="1" x14ac:dyDescent="0.2">
      <c r="A684" s="1"/>
      <c r="B684" s="1"/>
      <c r="C684" s="192"/>
      <c r="E684" s="111"/>
    </row>
    <row r="685" spans="1:5" s="2" customFormat="1" ht="15" customHeight="1" x14ac:dyDescent="0.2">
      <c r="A685" s="1"/>
      <c r="B685" s="1"/>
      <c r="C685" s="192"/>
      <c r="E685" s="111"/>
    </row>
    <row r="686" spans="1:5" s="2" customFormat="1" ht="15" customHeight="1" x14ac:dyDescent="0.2">
      <c r="A686" s="1"/>
      <c r="B686" s="1"/>
      <c r="C686" s="192"/>
      <c r="E686" s="111"/>
    </row>
    <row r="687" spans="1:5" s="2" customFormat="1" ht="15" customHeight="1" x14ac:dyDescent="0.2">
      <c r="A687" s="1"/>
      <c r="B687" s="1"/>
      <c r="C687" s="192"/>
      <c r="E687" s="111"/>
    </row>
    <row r="688" spans="1:5" s="2" customFormat="1" ht="15" customHeight="1" x14ac:dyDescent="0.2">
      <c r="A688" s="1"/>
      <c r="B688" s="1"/>
      <c r="C688" s="192"/>
      <c r="E688" s="111"/>
    </row>
    <row r="689" spans="1:5" s="2" customFormat="1" ht="15" customHeight="1" x14ac:dyDescent="0.2">
      <c r="A689" s="1"/>
      <c r="B689" s="1"/>
      <c r="C689" s="192"/>
      <c r="E689" s="111"/>
    </row>
    <row r="690" spans="1:5" s="2" customFormat="1" ht="15" customHeight="1" x14ac:dyDescent="0.2">
      <c r="A690" s="1"/>
      <c r="B690" s="1"/>
      <c r="C690" s="192"/>
      <c r="E690" s="111"/>
    </row>
    <row r="691" spans="1:5" s="2" customFormat="1" ht="15" customHeight="1" x14ac:dyDescent="0.2">
      <c r="A691" s="1"/>
      <c r="B691" s="1"/>
      <c r="C691" s="192"/>
      <c r="E691" s="111"/>
    </row>
    <row r="692" spans="1:5" s="2" customFormat="1" ht="15" customHeight="1" x14ac:dyDescent="0.2">
      <c r="A692" s="1"/>
      <c r="B692" s="1"/>
      <c r="C692" s="192"/>
      <c r="E692" s="111"/>
    </row>
    <row r="693" spans="1:5" s="2" customFormat="1" ht="15" customHeight="1" x14ac:dyDescent="0.2">
      <c r="A693" s="1"/>
      <c r="B693" s="1"/>
      <c r="C693" s="192"/>
      <c r="E693" s="111"/>
    </row>
    <row r="694" spans="1:5" s="2" customFormat="1" ht="15" customHeight="1" x14ac:dyDescent="0.2">
      <c r="A694" s="1"/>
      <c r="B694" s="1"/>
      <c r="C694" s="192"/>
      <c r="E694" s="111"/>
    </row>
    <row r="695" spans="1:5" s="2" customFormat="1" ht="15" customHeight="1" x14ac:dyDescent="0.2">
      <c r="A695" s="1"/>
      <c r="B695" s="1"/>
      <c r="C695" s="192"/>
      <c r="E695" s="111"/>
    </row>
    <row r="696" spans="1:5" s="2" customFormat="1" ht="15" customHeight="1" x14ac:dyDescent="0.2">
      <c r="A696" s="1"/>
      <c r="B696" s="1"/>
      <c r="C696" s="192"/>
      <c r="E696" s="111"/>
    </row>
    <row r="697" spans="1:5" s="2" customFormat="1" ht="15" customHeight="1" x14ac:dyDescent="0.2">
      <c r="A697" s="1"/>
      <c r="B697" s="1"/>
      <c r="C697" s="192"/>
      <c r="E697" s="111"/>
    </row>
    <row r="698" spans="1:5" s="2" customFormat="1" ht="15" customHeight="1" x14ac:dyDescent="0.2">
      <c r="A698" s="1"/>
      <c r="B698" s="1"/>
      <c r="C698" s="192"/>
      <c r="E698" s="111"/>
    </row>
    <row r="699" spans="1:5" s="2" customFormat="1" ht="15" customHeight="1" x14ac:dyDescent="0.2">
      <c r="A699" s="1"/>
      <c r="B699" s="1"/>
      <c r="C699" s="192"/>
      <c r="E699" s="111"/>
    </row>
    <row r="700" spans="1:5" s="2" customFormat="1" ht="15" customHeight="1" x14ac:dyDescent="0.2">
      <c r="A700" s="1"/>
      <c r="B700" s="1"/>
      <c r="C700" s="192"/>
      <c r="E700" s="111"/>
    </row>
    <row r="701" spans="1:5" s="2" customFormat="1" ht="15" customHeight="1" x14ac:dyDescent="0.2">
      <c r="A701" s="1"/>
      <c r="B701" s="1"/>
      <c r="C701" s="192"/>
      <c r="E701" s="111"/>
    </row>
    <row r="702" spans="1:5" s="2" customFormat="1" ht="15" customHeight="1" x14ac:dyDescent="0.2">
      <c r="A702" s="1"/>
      <c r="B702" s="1"/>
      <c r="C702" s="192"/>
      <c r="E702" s="111"/>
    </row>
    <row r="703" spans="1:5" s="2" customFormat="1" ht="15" customHeight="1" x14ac:dyDescent="0.2">
      <c r="A703" s="1"/>
      <c r="B703" s="1"/>
      <c r="C703" s="192"/>
      <c r="E703" s="111"/>
    </row>
    <row r="704" spans="1:5" s="2" customFormat="1" ht="15" customHeight="1" x14ac:dyDescent="0.2">
      <c r="A704" s="1"/>
      <c r="B704" s="1"/>
      <c r="C704" s="192"/>
      <c r="E704" s="111"/>
    </row>
    <row r="705" spans="1:5" s="2" customFormat="1" ht="15" customHeight="1" x14ac:dyDescent="0.2">
      <c r="A705" s="1"/>
      <c r="B705" s="1"/>
      <c r="C705" s="192"/>
      <c r="E705" s="111"/>
    </row>
    <row r="706" spans="1:5" s="2" customFormat="1" ht="15" customHeight="1" x14ac:dyDescent="0.2">
      <c r="A706" s="1"/>
      <c r="B706" s="1"/>
      <c r="C706" s="192"/>
      <c r="E706" s="111"/>
    </row>
    <row r="707" spans="1:5" s="2" customFormat="1" ht="15" customHeight="1" x14ac:dyDescent="0.2">
      <c r="A707" s="1"/>
      <c r="B707" s="1"/>
      <c r="C707" s="192"/>
      <c r="E707" s="111"/>
    </row>
    <row r="708" spans="1:5" s="2" customFormat="1" ht="15" customHeight="1" x14ac:dyDescent="0.2">
      <c r="A708" s="1"/>
      <c r="B708" s="1"/>
      <c r="C708" s="192"/>
      <c r="E708" s="111"/>
    </row>
    <row r="709" spans="1:5" s="2" customFormat="1" ht="15" customHeight="1" x14ac:dyDescent="0.2">
      <c r="A709" s="1"/>
      <c r="B709" s="1"/>
      <c r="C709" s="192"/>
      <c r="E709" s="111"/>
    </row>
    <row r="710" spans="1:5" s="2" customFormat="1" ht="15" customHeight="1" x14ac:dyDescent="0.2">
      <c r="A710" s="1"/>
      <c r="B710" s="1"/>
      <c r="C710" s="192"/>
      <c r="E710" s="111"/>
    </row>
    <row r="711" spans="1:5" s="2" customFormat="1" ht="15" customHeight="1" x14ac:dyDescent="0.2">
      <c r="A711" s="1"/>
      <c r="B711" s="1"/>
      <c r="C711" s="192"/>
      <c r="E711" s="111"/>
    </row>
    <row r="712" spans="1:5" s="2" customFormat="1" ht="15" customHeight="1" x14ac:dyDescent="0.2">
      <c r="A712" s="1"/>
      <c r="B712" s="1"/>
      <c r="C712" s="192"/>
      <c r="E712" s="111"/>
    </row>
    <row r="713" spans="1:5" s="2" customFormat="1" ht="15" customHeight="1" x14ac:dyDescent="0.2">
      <c r="A713" s="1"/>
      <c r="B713" s="1"/>
      <c r="C713" s="192"/>
      <c r="E713" s="111"/>
    </row>
    <row r="714" spans="1:5" s="2" customFormat="1" ht="15" customHeight="1" x14ac:dyDescent="0.2">
      <c r="A714" s="1"/>
      <c r="B714" s="1"/>
      <c r="C714" s="192"/>
      <c r="E714" s="111"/>
    </row>
    <row r="715" spans="1:5" s="2" customFormat="1" ht="15" customHeight="1" x14ac:dyDescent="0.2">
      <c r="A715" s="1"/>
      <c r="B715" s="1"/>
      <c r="C715" s="192"/>
      <c r="E715" s="111"/>
    </row>
    <row r="716" spans="1:5" s="2" customFormat="1" ht="15" customHeight="1" x14ac:dyDescent="0.2">
      <c r="A716" s="1"/>
      <c r="B716" s="1"/>
      <c r="C716" s="192"/>
      <c r="E716" s="111"/>
    </row>
    <row r="717" spans="1:5" s="2" customFormat="1" ht="15" customHeight="1" x14ac:dyDescent="0.2">
      <c r="A717" s="1"/>
      <c r="B717" s="1"/>
      <c r="C717" s="192"/>
      <c r="E717" s="111"/>
    </row>
    <row r="718" spans="1:5" s="2" customFormat="1" ht="15" customHeight="1" x14ac:dyDescent="0.2">
      <c r="A718" s="1"/>
      <c r="B718" s="1"/>
      <c r="C718" s="192"/>
      <c r="E718" s="111"/>
    </row>
    <row r="719" spans="1:5" s="2" customFormat="1" ht="15" customHeight="1" x14ac:dyDescent="0.2">
      <c r="A719" s="1"/>
      <c r="B719" s="1"/>
      <c r="C719" s="192"/>
      <c r="E719" s="111"/>
    </row>
    <row r="720" spans="1:5" s="2" customFormat="1" ht="15" customHeight="1" x14ac:dyDescent="0.2">
      <c r="A720" s="1"/>
      <c r="B720" s="1"/>
      <c r="C720" s="192"/>
      <c r="E720" s="111"/>
    </row>
    <row r="721" spans="1:5" s="2" customFormat="1" ht="15" customHeight="1" x14ac:dyDescent="0.2">
      <c r="A721" s="1"/>
      <c r="B721" s="1"/>
      <c r="C721" s="192"/>
      <c r="E721" s="111"/>
    </row>
    <row r="722" spans="1:5" s="2" customFormat="1" ht="15" customHeight="1" x14ac:dyDescent="0.2">
      <c r="A722" s="1"/>
      <c r="B722" s="1"/>
      <c r="C722" s="192"/>
      <c r="E722" s="111"/>
    </row>
    <row r="723" spans="1:5" s="2" customFormat="1" ht="15" customHeight="1" x14ac:dyDescent="0.2">
      <c r="A723" s="1"/>
      <c r="B723" s="1"/>
      <c r="C723" s="192"/>
      <c r="E723" s="111"/>
    </row>
    <row r="724" spans="1:5" s="2" customFormat="1" ht="15" customHeight="1" x14ac:dyDescent="0.2">
      <c r="A724" s="1"/>
      <c r="B724" s="1"/>
      <c r="C724" s="192"/>
      <c r="E724" s="111"/>
    </row>
    <row r="725" spans="1:5" s="2" customFormat="1" ht="15" customHeight="1" x14ac:dyDescent="0.2">
      <c r="A725" s="1"/>
      <c r="B725" s="1"/>
      <c r="C725" s="192"/>
      <c r="E725" s="111"/>
    </row>
    <row r="726" spans="1:5" s="2" customFormat="1" ht="15" customHeight="1" x14ac:dyDescent="0.2">
      <c r="A726" s="1"/>
      <c r="B726" s="1"/>
      <c r="C726" s="192"/>
      <c r="E726" s="111"/>
    </row>
    <row r="727" spans="1:5" s="2" customFormat="1" ht="15" customHeight="1" x14ac:dyDescent="0.2">
      <c r="A727" s="1"/>
      <c r="B727" s="1"/>
      <c r="C727" s="192"/>
      <c r="E727" s="111"/>
    </row>
    <row r="728" spans="1:5" s="2" customFormat="1" ht="15" customHeight="1" x14ac:dyDescent="0.2">
      <c r="A728" s="1"/>
      <c r="B728" s="1"/>
      <c r="C728" s="192"/>
      <c r="E728" s="111"/>
    </row>
    <row r="729" spans="1:5" s="2" customFormat="1" ht="15" customHeight="1" x14ac:dyDescent="0.2">
      <c r="A729" s="1"/>
      <c r="B729" s="1"/>
      <c r="C729" s="192"/>
      <c r="E729" s="111"/>
    </row>
    <row r="730" spans="1:5" s="2" customFormat="1" ht="15" customHeight="1" x14ac:dyDescent="0.2">
      <c r="A730" s="1"/>
      <c r="B730" s="1"/>
      <c r="C730" s="192"/>
      <c r="E730" s="111"/>
    </row>
    <row r="731" spans="1:5" s="2" customFormat="1" ht="15" customHeight="1" x14ac:dyDescent="0.2">
      <c r="A731" s="1"/>
      <c r="B731" s="1"/>
      <c r="C731" s="192"/>
      <c r="E731" s="111"/>
    </row>
    <row r="732" spans="1:5" s="2" customFormat="1" ht="15" customHeight="1" x14ac:dyDescent="0.2">
      <c r="A732" s="1"/>
      <c r="B732" s="1"/>
      <c r="C732" s="192"/>
      <c r="E732" s="111"/>
    </row>
    <row r="733" spans="1:5" s="2" customFormat="1" ht="15" customHeight="1" x14ac:dyDescent="0.2">
      <c r="A733" s="1"/>
      <c r="B733" s="1"/>
      <c r="C733" s="192"/>
      <c r="E733" s="111"/>
    </row>
    <row r="734" spans="1:5" s="2" customFormat="1" ht="15" customHeight="1" x14ac:dyDescent="0.2">
      <c r="A734" s="1"/>
      <c r="B734" s="1"/>
      <c r="C734" s="192"/>
      <c r="E734" s="111"/>
    </row>
    <row r="735" spans="1:5" s="2" customFormat="1" ht="15" customHeight="1" x14ac:dyDescent="0.2">
      <c r="A735" s="1"/>
      <c r="B735" s="1"/>
      <c r="C735" s="192"/>
      <c r="E735" s="111"/>
    </row>
    <row r="736" spans="1:5" s="2" customFormat="1" ht="15" customHeight="1" x14ac:dyDescent="0.2">
      <c r="A736" s="1"/>
      <c r="B736" s="1"/>
      <c r="C736" s="192"/>
      <c r="E736" s="111"/>
    </row>
    <row r="737" spans="1:5" s="2" customFormat="1" ht="15" customHeight="1" x14ac:dyDescent="0.2">
      <c r="A737" s="1"/>
      <c r="B737" s="1"/>
      <c r="C737" s="192"/>
      <c r="E737" s="111"/>
    </row>
    <row r="738" spans="1:5" s="2" customFormat="1" ht="15" customHeight="1" x14ac:dyDescent="0.2">
      <c r="A738" s="1"/>
      <c r="B738" s="1"/>
      <c r="C738" s="192"/>
      <c r="E738" s="111"/>
    </row>
    <row r="739" spans="1:5" s="2" customFormat="1" ht="15" customHeight="1" x14ac:dyDescent="0.2">
      <c r="A739" s="1"/>
      <c r="B739" s="1"/>
      <c r="C739" s="192"/>
      <c r="E739" s="111"/>
    </row>
    <row r="740" spans="1:5" s="2" customFormat="1" ht="15" customHeight="1" x14ac:dyDescent="0.2">
      <c r="A740" s="1"/>
      <c r="B740" s="1"/>
      <c r="C740" s="192"/>
      <c r="E740" s="111"/>
    </row>
    <row r="741" spans="1:5" s="2" customFormat="1" ht="15" customHeight="1" x14ac:dyDescent="0.2">
      <c r="A741" s="1"/>
      <c r="B741" s="1"/>
      <c r="C741" s="192"/>
      <c r="E741" s="111"/>
    </row>
    <row r="742" spans="1:5" s="2" customFormat="1" ht="15" customHeight="1" x14ac:dyDescent="0.2">
      <c r="A742" s="1"/>
      <c r="B742" s="1"/>
      <c r="C742" s="192"/>
      <c r="E742" s="111"/>
    </row>
    <row r="743" spans="1:5" s="2" customFormat="1" ht="15" customHeight="1" x14ac:dyDescent="0.2">
      <c r="A743" s="1"/>
      <c r="B743" s="1"/>
      <c r="C743" s="192"/>
      <c r="E743" s="111"/>
    </row>
    <row r="744" spans="1:5" s="2" customFormat="1" ht="15" customHeight="1" x14ac:dyDescent="0.2">
      <c r="A744" s="1"/>
      <c r="B744" s="1"/>
      <c r="C744" s="192"/>
      <c r="E744" s="111"/>
    </row>
    <row r="745" spans="1:5" s="2" customFormat="1" ht="15" customHeight="1" x14ac:dyDescent="0.2">
      <c r="A745" s="1"/>
      <c r="B745" s="1"/>
      <c r="C745" s="192"/>
      <c r="E745" s="111"/>
    </row>
    <row r="746" spans="1:5" s="2" customFormat="1" ht="15" customHeight="1" x14ac:dyDescent="0.2">
      <c r="A746" s="1"/>
      <c r="B746" s="1"/>
      <c r="C746" s="192"/>
      <c r="E746" s="111"/>
    </row>
    <row r="747" spans="1:5" s="2" customFormat="1" ht="15" customHeight="1" x14ac:dyDescent="0.2">
      <c r="A747" s="1"/>
      <c r="B747" s="1"/>
      <c r="C747" s="192"/>
      <c r="E747" s="111"/>
    </row>
    <row r="748" spans="1:5" s="2" customFormat="1" ht="15" customHeight="1" x14ac:dyDescent="0.2">
      <c r="A748" s="1"/>
      <c r="B748" s="1"/>
      <c r="C748" s="192"/>
      <c r="E748" s="111"/>
    </row>
    <row r="749" spans="1:5" s="2" customFormat="1" ht="15" customHeight="1" x14ac:dyDescent="0.2">
      <c r="A749" s="1"/>
      <c r="B749" s="1"/>
      <c r="C749" s="192"/>
      <c r="E749" s="111"/>
    </row>
    <row r="750" spans="1:5" s="2" customFormat="1" ht="15" customHeight="1" x14ac:dyDescent="0.2">
      <c r="A750" s="1"/>
      <c r="B750" s="1"/>
      <c r="C750" s="192"/>
      <c r="E750" s="111"/>
    </row>
    <row r="751" spans="1:5" s="2" customFormat="1" ht="15" customHeight="1" x14ac:dyDescent="0.2">
      <c r="A751" s="1"/>
      <c r="B751" s="1"/>
      <c r="C751" s="192"/>
      <c r="E751" s="111"/>
    </row>
    <row r="752" spans="1:5" s="2" customFormat="1" ht="15" customHeight="1" x14ac:dyDescent="0.2">
      <c r="A752" s="1"/>
      <c r="B752" s="1"/>
      <c r="C752" s="192"/>
      <c r="E752" s="111"/>
    </row>
    <row r="753" spans="1:5" s="2" customFormat="1" ht="15" customHeight="1" x14ac:dyDescent="0.2">
      <c r="A753" s="1"/>
      <c r="B753" s="1"/>
      <c r="C753" s="192"/>
      <c r="E753" s="111"/>
    </row>
    <row r="754" spans="1:5" s="2" customFormat="1" ht="15" customHeight="1" x14ac:dyDescent="0.2">
      <c r="A754" s="1"/>
      <c r="B754" s="1"/>
      <c r="C754" s="192"/>
      <c r="E754" s="111"/>
    </row>
    <row r="755" spans="1:5" s="2" customFormat="1" ht="15" customHeight="1" x14ac:dyDescent="0.2">
      <c r="A755" s="1"/>
      <c r="B755" s="1"/>
      <c r="C755" s="192"/>
      <c r="E755" s="111"/>
    </row>
    <row r="756" spans="1:5" s="2" customFormat="1" ht="15" customHeight="1" x14ac:dyDescent="0.2">
      <c r="A756" s="1"/>
      <c r="B756" s="1"/>
      <c r="C756" s="192"/>
      <c r="E756" s="111"/>
    </row>
    <row r="757" spans="1:5" s="2" customFormat="1" ht="15" customHeight="1" x14ac:dyDescent="0.2">
      <c r="A757" s="1"/>
      <c r="B757" s="1"/>
      <c r="C757" s="192"/>
      <c r="E757" s="111"/>
    </row>
    <row r="758" spans="1:5" s="2" customFormat="1" ht="15" customHeight="1" x14ac:dyDescent="0.2">
      <c r="A758" s="1"/>
      <c r="B758" s="1"/>
      <c r="C758" s="192"/>
      <c r="E758" s="111"/>
    </row>
    <row r="759" spans="1:5" s="2" customFormat="1" ht="15" customHeight="1" x14ac:dyDescent="0.2">
      <c r="A759" s="1"/>
      <c r="B759" s="1"/>
      <c r="C759" s="192"/>
      <c r="E759" s="111"/>
    </row>
    <row r="760" spans="1:5" s="2" customFormat="1" ht="15" customHeight="1" x14ac:dyDescent="0.2">
      <c r="A760" s="1"/>
      <c r="B760" s="1"/>
      <c r="C760" s="192"/>
      <c r="E760" s="111"/>
    </row>
    <row r="761" spans="1:5" s="2" customFormat="1" ht="15" customHeight="1" x14ac:dyDescent="0.2">
      <c r="A761" s="1"/>
      <c r="B761" s="1"/>
      <c r="C761" s="192"/>
      <c r="E761" s="111"/>
    </row>
    <row r="762" spans="1:5" s="2" customFormat="1" ht="15" customHeight="1" x14ac:dyDescent="0.2">
      <c r="A762" s="1"/>
      <c r="B762" s="1"/>
      <c r="C762" s="192"/>
      <c r="E762" s="111"/>
    </row>
    <row r="763" spans="1:5" s="2" customFormat="1" ht="15" customHeight="1" x14ac:dyDescent="0.2">
      <c r="A763" s="1"/>
      <c r="B763" s="1"/>
      <c r="C763" s="192"/>
      <c r="E763" s="111"/>
    </row>
    <row r="764" spans="1:5" s="2" customFormat="1" ht="15" customHeight="1" x14ac:dyDescent="0.2">
      <c r="A764" s="1"/>
      <c r="B764" s="1"/>
      <c r="C764" s="192"/>
      <c r="E764" s="111"/>
    </row>
    <row r="765" spans="1:5" s="2" customFormat="1" ht="15" customHeight="1" x14ac:dyDescent="0.2">
      <c r="A765" s="1"/>
      <c r="B765" s="1"/>
      <c r="C765" s="192"/>
      <c r="E765" s="111"/>
    </row>
    <row r="766" spans="1:5" s="2" customFormat="1" ht="15" customHeight="1" x14ac:dyDescent="0.2">
      <c r="A766" s="1"/>
      <c r="B766" s="1"/>
      <c r="C766" s="192"/>
      <c r="E766" s="111"/>
    </row>
    <row r="767" spans="1:5" s="2" customFormat="1" ht="15" customHeight="1" x14ac:dyDescent="0.2">
      <c r="A767" s="1"/>
      <c r="B767" s="1"/>
      <c r="C767" s="192"/>
      <c r="E767" s="111"/>
    </row>
    <row r="768" spans="1:5" s="2" customFormat="1" ht="15" customHeight="1" x14ac:dyDescent="0.2">
      <c r="A768" s="1"/>
      <c r="B768" s="1"/>
      <c r="C768" s="192"/>
      <c r="E768" s="111"/>
    </row>
    <row r="769" spans="1:5" s="2" customFormat="1" ht="15" customHeight="1" x14ac:dyDescent="0.2">
      <c r="A769" s="1"/>
      <c r="B769" s="1"/>
      <c r="C769" s="192"/>
      <c r="E769" s="111"/>
    </row>
    <row r="770" spans="1:5" s="2" customFormat="1" ht="15" customHeight="1" x14ac:dyDescent="0.2">
      <c r="A770" s="1"/>
      <c r="B770" s="1"/>
      <c r="C770" s="192"/>
      <c r="E770" s="111"/>
    </row>
    <row r="771" spans="1:5" s="2" customFormat="1" ht="15" customHeight="1" x14ac:dyDescent="0.2">
      <c r="A771" s="1"/>
      <c r="B771" s="1"/>
      <c r="C771" s="192"/>
      <c r="E771" s="111"/>
    </row>
    <row r="772" spans="1:5" s="2" customFormat="1" ht="15" customHeight="1" x14ac:dyDescent="0.2">
      <c r="A772" s="1"/>
      <c r="B772" s="1"/>
      <c r="C772" s="192"/>
      <c r="E772" s="111"/>
    </row>
    <row r="773" spans="1:5" s="2" customFormat="1" ht="15" customHeight="1" x14ac:dyDescent="0.2">
      <c r="A773" s="1"/>
      <c r="B773" s="1"/>
      <c r="C773" s="192"/>
      <c r="E773" s="111"/>
    </row>
    <row r="774" spans="1:5" s="2" customFormat="1" ht="15" customHeight="1" x14ac:dyDescent="0.2">
      <c r="A774" s="1"/>
      <c r="B774" s="1"/>
      <c r="C774" s="192"/>
      <c r="E774" s="111"/>
    </row>
    <row r="775" spans="1:5" s="2" customFormat="1" ht="15" customHeight="1" x14ac:dyDescent="0.2">
      <c r="A775" s="1"/>
      <c r="B775" s="1"/>
      <c r="C775" s="192"/>
      <c r="E775" s="111"/>
    </row>
    <row r="776" spans="1:5" s="2" customFormat="1" ht="15" customHeight="1" x14ac:dyDescent="0.2">
      <c r="A776" s="1"/>
      <c r="B776" s="1"/>
      <c r="C776" s="192"/>
      <c r="E776" s="111"/>
    </row>
    <row r="777" spans="1:5" s="2" customFormat="1" ht="15" customHeight="1" x14ac:dyDescent="0.2">
      <c r="A777" s="1"/>
      <c r="B777" s="1"/>
      <c r="C777" s="192"/>
      <c r="E777" s="111"/>
    </row>
    <row r="778" spans="1:5" s="2" customFormat="1" ht="15" customHeight="1" x14ac:dyDescent="0.2">
      <c r="A778" s="1"/>
      <c r="B778" s="1"/>
      <c r="C778" s="192"/>
      <c r="E778" s="111"/>
    </row>
    <row r="779" spans="1:5" s="2" customFormat="1" ht="15" customHeight="1" x14ac:dyDescent="0.2">
      <c r="A779" s="1"/>
      <c r="B779" s="1"/>
      <c r="C779" s="192"/>
      <c r="E779" s="111"/>
    </row>
    <row r="780" spans="1:5" s="2" customFormat="1" ht="15" customHeight="1" x14ac:dyDescent="0.2">
      <c r="A780" s="1"/>
      <c r="B780" s="1"/>
      <c r="C780" s="192"/>
      <c r="E780" s="111"/>
    </row>
    <row r="781" spans="1:5" s="2" customFormat="1" ht="15" customHeight="1" x14ac:dyDescent="0.2">
      <c r="A781" s="1"/>
      <c r="B781" s="1"/>
      <c r="C781" s="192"/>
      <c r="E781" s="111"/>
    </row>
    <row r="782" spans="1:5" s="2" customFormat="1" ht="15" customHeight="1" x14ac:dyDescent="0.2">
      <c r="A782" s="1"/>
      <c r="B782" s="1"/>
      <c r="C782" s="192"/>
      <c r="E782" s="111"/>
    </row>
    <row r="783" spans="1:5" s="2" customFormat="1" ht="15" customHeight="1" x14ac:dyDescent="0.2">
      <c r="A783" s="1"/>
      <c r="B783" s="1"/>
      <c r="C783" s="192"/>
      <c r="E783" s="111"/>
    </row>
    <row r="784" spans="1:5" s="2" customFormat="1" ht="15" customHeight="1" x14ac:dyDescent="0.2">
      <c r="A784" s="1"/>
      <c r="B784" s="1"/>
      <c r="C784" s="192"/>
      <c r="E784" s="111"/>
    </row>
    <row r="785" spans="1:5" s="2" customFormat="1" ht="15" customHeight="1" x14ac:dyDescent="0.2">
      <c r="A785" s="1"/>
      <c r="B785" s="1"/>
      <c r="C785" s="192"/>
      <c r="E785" s="111"/>
    </row>
    <row r="786" spans="1:5" s="2" customFormat="1" ht="15" customHeight="1" x14ac:dyDescent="0.2">
      <c r="A786" s="1"/>
      <c r="B786" s="1"/>
      <c r="C786" s="192"/>
      <c r="E786" s="111"/>
    </row>
    <row r="787" spans="1:5" s="2" customFormat="1" ht="15" customHeight="1" x14ac:dyDescent="0.2">
      <c r="A787" s="1"/>
      <c r="B787" s="1"/>
      <c r="C787" s="192"/>
      <c r="E787" s="111"/>
    </row>
    <row r="788" spans="1:5" s="2" customFormat="1" ht="15" customHeight="1" x14ac:dyDescent="0.2">
      <c r="A788" s="1"/>
      <c r="B788" s="1"/>
      <c r="C788" s="192"/>
      <c r="E788" s="111"/>
    </row>
    <row r="789" spans="1:5" s="2" customFormat="1" ht="15" customHeight="1" x14ac:dyDescent="0.2">
      <c r="A789" s="1"/>
      <c r="B789" s="1"/>
      <c r="C789" s="192"/>
      <c r="E789" s="111"/>
    </row>
    <row r="790" spans="1:5" s="2" customFormat="1" ht="15" customHeight="1" x14ac:dyDescent="0.2">
      <c r="A790" s="1"/>
      <c r="B790" s="1"/>
      <c r="C790" s="192"/>
      <c r="E790" s="111"/>
    </row>
    <row r="791" spans="1:5" s="2" customFormat="1" ht="15" customHeight="1" x14ac:dyDescent="0.2">
      <c r="A791" s="1"/>
      <c r="B791" s="1"/>
      <c r="C791" s="192"/>
      <c r="E791" s="111"/>
    </row>
    <row r="792" spans="1:5" s="2" customFormat="1" ht="15" customHeight="1" x14ac:dyDescent="0.2">
      <c r="A792" s="1"/>
      <c r="B792" s="1"/>
      <c r="C792" s="192"/>
      <c r="E792" s="111"/>
    </row>
    <row r="793" spans="1:5" s="2" customFormat="1" ht="15" customHeight="1" x14ac:dyDescent="0.2">
      <c r="A793" s="1"/>
      <c r="B793" s="1"/>
      <c r="C793" s="192"/>
      <c r="E793" s="111"/>
    </row>
    <row r="794" spans="1:5" s="2" customFormat="1" ht="15" customHeight="1" x14ac:dyDescent="0.2">
      <c r="A794" s="1"/>
      <c r="B794" s="1"/>
      <c r="C794" s="192"/>
      <c r="E794" s="111"/>
    </row>
    <row r="795" spans="1:5" s="2" customFormat="1" ht="15" customHeight="1" x14ac:dyDescent="0.2">
      <c r="A795" s="1"/>
      <c r="B795" s="1"/>
      <c r="C795" s="192"/>
      <c r="E795" s="111"/>
    </row>
    <row r="796" spans="1:5" s="2" customFormat="1" ht="15" customHeight="1" x14ac:dyDescent="0.2">
      <c r="A796" s="1"/>
      <c r="B796" s="1"/>
      <c r="C796" s="192"/>
      <c r="E796" s="111"/>
    </row>
    <row r="797" spans="1:5" s="2" customFormat="1" ht="15" customHeight="1" x14ac:dyDescent="0.2">
      <c r="A797" s="1"/>
      <c r="B797" s="1"/>
      <c r="C797" s="192"/>
      <c r="E797" s="111"/>
    </row>
    <row r="798" spans="1:5" s="2" customFormat="1" ht="15" customHeight="1" x14ac:dyDescent="0.2">
      <c r="A798" s="1"/>
      <c r="B798" s="1"/>
      <c r="C798" s="192"/>
      <c r="E798" s="111"/>
    </row>
    <row r="799" spans="1:5" s="2" customFormat="1" ht="15" customHeight="1" x14ac:dyDescent="0.2">
      <c r="A799" s="1"/>
      <c r="B799" s="1"/>
      <c r="C799" s="192"/>
      <c r="E799" s="111"/>
    </row>
    <row r="800" spans="1:5" s="2" customFormat="1" ht="15" customHeight="1" x14ac:dyDescent="0.2">
      <c r="A800" s="1"/>
      <c r="B800" s="1"/>
      <c r="C800" s="192"/>
      <c r="E800" s="111"/>
    </row>
    <row r="801" spans="1:5" s="2" customFormat="1" ht="15" customHeight="1" x14ac:dyDescent="0.2">
      <c r="A801" s="1"/>
      <c r="B801" s="1"/>
      <c r="C801" s="192"/>
      <c r="E801" s="111"/>
    </row>
    <row r="802" spans="1:5" s="2" customFormat="1" ht="15" customHeight="1" x14ac:dyDescent="0.2">
      <c r="A802" s="1"/>
      <c r="B802" s="1"/>
      <c r="C802" s="192"/>
      <c r="E802" s="111"/>
    </row>
    <row r="803" spans="1:5" s="2" customFormat="1" ht="15" customHeight="1" x14ac:dyDescent="0.2">
      <c r="A803" s="1"/>
      <c r="B803" s="1"/>
      <c r="C803" s="192"/>
      <c r="E803" s="111"/>
    </row>
    <row r="804" spans="1:5" s="2" customFormat="1" ht="15" customHeight="1" x14ac:dyDescent="0.2">
      <c r="A804" s="1"/>
      <c r="B804" s="1"/>
      <c r="C804" s="192"/>
      <c r="E804" s="111"/>
    </row>
    <row r="805" spans="1:5" s="2" customFormat="1" ht="15" customHeight="1" x14ac:dyDescent="0.2">
      <c r="A805" s="1"/>
      <c r="B805" s="1"/>
      <c r="C805" s="192"/>
      <c r="E805" s="111"/>
    </row>
    <row r="806" spans="1:5" s="2" customFormat="1" ht="15" customHeight="1" x14ac:dyDescent="0.2">
      <c r="A806" s="1"/>
      <c r="B806" s="1"/>
      <c r="C806" s="192"/>
      <c r="E806" s="111"/>
    </row>
    <row r="807" spans="1:5" s="2" customFormat="1" ht="15" customHeight="1" x14ac:dyDescent="0.2">
      <c r="A807" s="1"/>
      <c r="B807" s="1"/>
      <c r="C807" s="192"/>
      <c r="E807" s="111"/>
    </row>
    <row r="808" spans="1:5" s="2" customFormat="1" ht="15" customHeight="1" x14ac:dyDescent="0.2">
      <c r="A808" s="1"/>
      <c r="B808" s="1"/>
      <c r="C808" s="192"/>
      <c r="E808" s="111"/>
    </row>
    <row r="809" spans="1:5" s="2" customFormat="1" ht="15" customHeight="1" x14ac:dyDescent="0.2">
      <c r="A809" s="1"/>
      <c r="B809" s="1"/>
      <c r="C809" s="192"/>
      <c r="E809" s="111"/>
    </row>
    <row r="810" spans="1:5" s="2" customFormat="1" ht="15" customHeight="1" x14ac:dyDescent="0.2">
      <c r="A810" s="1"/>
      <c r="B810" s="1"/>
      <c r="C810" s="192"/>
      <c r="E810" s="111"/>
    </row>
    <row r="811" spans="1:5" s="2" customFormat="1" ht="15" customHeight="1" x14ac:dyDescent="0.2">
      <c r="A811" s="1"/>
      <c r="B811" s="1"/>
      <c r="C811" s="192"/>
      <c r="E811" s="111"/>
    </row>
    <row r="812" spans="1:5" s="2" customFormat="1" ht="15" customHeight="1" x14ac:dyDescent="0.2">
      <c r="A812" s="1"/>
      <c r="B812" s="1"/>
      <c r="C812" s="192"/>
      <c r="E812" s="111"/>
    </row>
    <row r="813" spans="1:5" s="2" customFormat="1" ht="15" customHeight="1" x14ac:dyDescent="0.2">
      <c r="A813" s="1"/>
      <c r="B813" s="1"/>
      <c r="C813" s="192"/>
      <c r="E813" s="111"/>
    </row>
    <row r="814" spans="1:5" s="2" customFormat="1" ht="15" customHeight="1" x14ac:dyDescent="0.2">
      <c r="A814" s="1"/>
      <c r="B814" s="1"/>
      <c r="C814" s="192"/>
      <c r="E814" s="111"/>
    </row>
    <row r="815" spans="1:5" s="2" customFormat="1" ht="15" customHeight="1" x14ac:dyDescent="0.2">
      <c r="A815" s="1"/>
      <c r="B815" s="1"/>
      <c r="C815" s="192"/>
      <c r="E815" s="111"/>
    </row>
    <row r="816" spans="1:5" s="2" customFormat="1" ht="15" customHeight="1" x14ac:dyDescent="0.2">
      <c r="A816" s="1"/>
      <c r="B816" s="1"/>
      <c r="C816" s="192"/>
      <c r="E816" s="111"/>
    </row>
    <row r="817" spans="1:5" s="2" customFormat="1" ht="15" customHeight="1" x14ac:dyDescent="0.2">
      <c r="A817" s="1"/>
      <c r="B817" s="1"/>
      <c r="C817" s="192"/>
      <c r="E817" s="111"/>
    </row>
    <row r="818" spans="1:5" s="2" customFormat="1" ht="15" customHeight="1" x14ac:dyDescent="0.2">
      <c r="A818" s="1"/>
      <c r="B818" s="1"/>
      <c r="C818" s="192"/>
      <c r="E818" s="111"/>
    </row>
    <row r="819" spans="1:5" s="2" customFormat="1" ht="15" customHeight="1" x14ac:dyDescent="0.2">
      <c r="A819" s="1"/>
      <c r="B819" s="1"/>
      <c r="C819" s="192"/>
      <c r="E819" s="111"/>
    </row>
    <row r="820" spans="1:5" s="2" customFormat="1" ht="15" customHeight="1" x14ac:dyDescent="0.2">
      <c r="A820" s="1"/>
      <c r="B820" s="1"/>
      <c r="C820" s="192"/>
      <c r="E820" s="111"/>
    </row>
    <row r="821" spans="1:5" s="2" customFormat="1" ht="15" customHeight="1" x14ac:dyDescent="0.2">
      <c r="A821" s="1"/>
      <c r="B821" s="1"/>
      <c r="C821" s="192"/>
      <c r="E821" s="111"/>
    </row>
    <row r="822" spans="1:5" s="2" customFormat="1" ht="15" customHeight="1" x14ac:dyDescent="0.2">
      <c r="A822" s="1"/>
      <c r="B822" s="1"/>
      <c r="C822" s="192"/>
      <c r="E822" s="111"/>
    </row>
    <row r="823" spans="1:5" s="2" customFormat="1" ht="15" customHeight="1" x14ac:dyDescent="0.2">
      <c r="A823" s="1"/>
      <c r="B823" s="1"/>
      <c r="C823" s="192"/>
      <c r="E823" s="111"/>
    </row>
    <row r="824" spans="1:5" s="2" customFormat="1" ht="15" customHeight="1" x14ac:dyDescent="0.2">
      <c r="A824" s="1"/>
      <c r="B824" s="1"/>
      <c r="C824" s="192"/>
      <c r="E824" s="111"/>
    </row>
    <row r="825" spans="1:5" s="2" customFormat="1" ht="15" customHeight="1" x14ac:dyDescent="0.2">
      <c r="A825" s="1"/>
      <c r="B825" s="1"/>
      <c r="C825" s="192"/>
      <c r="E825" s="111"/>
    </row>
    <row r="826" spans="1:5" s="2" customFormat="1" ht="15" customHeight="1" x14ac:dyDescent="0.2">
      <c r="A826" s="1"/>
      <c r="B826" s="1"/>
      <c r="C826" s="192"/>
      <c r="E826" s="111"/>
    </row>
    <row r="827" spans="1:5" s="2" customFormat="1" ht="15" customHeight="1" x14ac:dyDescent="0.2">
      <c r="A827" s="1"/>
      <c r="B827" s="1"/>
      <c r="C827" s="192"/>
      <c r="E827" s="111"/>
    </row>
    <row r="828" spans="1:5" s="2" customFormat="1" ht="15" customHeight="1" x14ac:dyDescent="0.2">
      <c r="A828" s="1"/>
      <c r="B828" s="1"/>
      <c r="C828" s="192"/>
      <c r="E828" s="111"/>
    </row>
    <row r="829" spans="1:5" s="2" customFormat="1" ht="15" customHeight="1" x14ac:dyDescent="0.2">
      <c r="A829" s="1"/>
      <c r="B829" s="1"/>
      <c r="C829" s="192"/>
      <c r="E829" s="111"/>
    </row>
    <row r="830" spans="1:5" s="2" customFormat="1" ht="15" customHeight="1" x14ac:dyDescent="0.2">
      <c r="A830" s="1"/>
      <c r="B830" s="1"/>
      <c r="C830" s="192"/>
      <c r="E830" s="111"/>
    </row>
    <row r="831" spans="1:5" s="2" customFormat="1" ht="15" customHeight="1" x14ac:dyDescent="0.2">
      <c r="A831" s="1"/>
      <c r="B831" s="1"/>
      <c r="C831" s="192"/>
      <c r="E831" s="111"/>
    </row>
    <row r="832" spans="1:5" s="2" customFormat="1" ht="15" customHeight="1" x14ac:dyDescent="0.2">
      <c r="A832" s="1"/>
      <c r="B832" s="1"/>
      <c r="C832" s="192"/>
      <c r="E832" s="111"/>
    </row>
    <row r="833" spans="1:5" s="2" customFormat="1" ht="15" customHeight="1" x14ac:dyDescent="0.2">
      <c r="A833" s="1"/>
      <c r="B833" s="1"/>
      <c r="C833" s="192"/>
      <c r="E833" s="111"/>
    </row>
    <row r="834" spans="1:5" s="2" customFormat="1" ht="15" customHeight="1" x14ac:dyDescent="0.2">
      <c r="A834" s="1"/>
      <c r="B834" s="1"/>
      <c r="C834" s="192"/>
      <c r="E834" s="111"/>
    </row>
    <row r="835" spans="1:5" s="2" customFormat="1" ht="15" customHeight="1" x14ac:dyDescent="0.2">
      <c r="A835" s="1"/>
      <c r="B835" s="1"/>
      <c r="C835" s="192"/>
      <c r="E835" s="111"/>
    </row>
    <row r="836" spans="1:5" s="2" customFormat="1" ht="15" customHeight="1" x14ac:dyDescent="0.2">
      <c r="A836" s="1"/>
      <c r="B836" s="1"/>
      <c r="C836" s="192"/>
      <c r="E836" s="111"/>
    </row>
    <row r="837" spans="1:5" s="2" customFormat="1" ht="15" customHeight="1" x14ac:dyDescent="0.2">
      <c r="A837" s="1"/>
      <c r="B837" s="1"/>
      <c r="C837" s="192"/>
      <c r="E837" s="111"/>
    </row>
    <row r="838" spans="1:5" s="2" customFormat="1" ht="15" customHeight="1" x14ac:dyDescent="0.2">
      <c r="A838" s="1"/>
      <c r="B838" s="1"/>
      <c r="C838" s="192"/>
      <c r="E838" s="111"/>
    </row>
    <row r="839" spans="1:5" s="2" customFormat="1" ht="15" customHeight="1" x14ac:dyDescent="0.2">
      <c r="A839" s="1"/>
      <c r="B839" s="1"/>
      <c r="C839" s="192"/>
      <c r="E839" s="111"/>
    </row>
    <row r="840" spans="1:5" s="2" customFormat="1" ht="15" customHeight="1" x14ac:dyDescent="0.2">
      <c r="A840" s="1"/>
      <c r="B840" s="1"/>
      <c r="C840" s="192"/>
      <c r="E840" s="111"/>
    </row>
    <row r="841" spans="1:5" s="2" customFormat="1" ht="15" customHeight="1" x14ac:dyDescent="0.2">
      <c r="A841" s="1"/>
      <c r="B841" s="1"/>
      <c r="C841" s="192"/>
      <c r="E841" s="111"/>
    </row>
    <row r="842" spans="1:5" s="2" customFormat="1" ht="15" customHeight="1" x14ac:dyDescent="0.2">
      <c r="A842" s="1"/>
      <c r="B842" s="1"/>
      <c r="C842" s="192"/>
      <c r="E842" s="111"/>
    </row>
    <row r="843" spans="1:5" s="2" customFormat="1" ht="15" customHeight="1" x14ac:dyDescent="0.2">
      <c r="A843" s="1"/>
      <c r="B843" s="1"/>
      <c r="C843" s="192"/>
      <c r="E843" s="111"/>
    </row>
    <row r="844" spans="1:5" s="2" customFormat="1" ht="15" customHeight="1" x14ac:dyDescent="0.2">
      <c r="A844" s="1"/>
      <c r="B844" s="1"/>
      <c r="C844" s="192"/>
      <c r="E844" s="111"/>
    </row>
    <row r="845" spans="1:5" s="2" customFormat="1" ht="15" customHeight="1" x14ac:dyDescent="0.2">
      <c r="A845" s="1"/>
      <c r="B845" s="1"/>
      <c r="C845" s="192"/>
      <c r="E845" s="111"/>
    </row>
    <row r="846" spans="1:5" s="2" customFormat="1" ht="15" customHeight="1" x14ac:dyDescent="0.2">
      <c r="A846" s="1"/>
      <c r="B846" s="1"/>
      <c r="C846" s="192"/>
      <c r="E846" s="111"/>
    </row>
    <row r="847" spans="1:5" s="2" customFormat="1" ht="15" customHeight="1" x14ac:dyDescent="0.2">
      <c r="A847" s="1"/>
      <c r="B847" s="1"/>
      <c r="C847" s="192"/>
      <c r="E847" s="111"/>
    </row>
    <row r="848" spans="1:5" s="2" customFormat="1" ht="15" customHeight="1" x14ac:dyDescent="0.2">
      <c r="A848" s="1"/>
      <c r="B848" s="1"/>
      <c r="C848" s="192"/>
      <c r="E848" s="111"/>
    </row>
    <row r="849" spans="1:5" s="2" customFormat="1" ht="15" customHeight="1" x14ac:dyDescent="0.2">
      <c r="A849" s="1"/>
      <c r="B849" s="1"/>
      <c r="C849" s="192"/>
      <c r="E849" s="111"/>
    </row>
    <row r="850" spans="1:5" s="2" customFormat="1" ht="15" customHeight="1" x14ac:dyDescent="0.2">
      <c r="A850" s="1"/>
      <c r="B850" s="1"/>
      <c r="C850" s="192"/>
      <c r="E850" s="111"/>
    </row>
    <row r="851" spans="1:5" s="2" customFormat="1" ht="15" customHeight="1" x14ac:dyDescent="0.2">
      <c r="A851" s="1"/>
      <c r="B851" s="1"/>
      <c r="C851" s="192"/>
      <c r="E851" s="111"/>
    </row>
    <row r="852" spans="1:5" s="2" customFormat="1" ht="15" customHeight="1" x14ac:dyDescent="0.2">
      <c r="A852" s="1"/>
      <c r="B852" s="1"/>
      <c r="C852" s="192"/>
      <c r="E852" s="111"/>
    </row>
    <row r="853" spans="1:5" s="2" customFormat="1" ht="15" customHeight="1" x14ac:dyDescent="0.2">
      <c r="A853" s="1"/>
      <c r="B853" s="1"/>
      <c r="C853" s="192"/>
      <c r="E853" s="111"/>
    </row>
    <row r="854" spans="1:5" s="2" customFormat="1" ht="15" customHeight="1" x14ac:dyDescent="0.2">
      <c r="A854" s="1"/>
      <c r="B854" s="1"/>
      <c r="C854" s="192"/>
      <c r="E854" s="111"/>
    </row>
    <row r="855" spans="1:5" s="2" customFormat="1" ht="15" customHeight="1" x14ac:dyDescent="0.2">
      <c r="A855" s="1"/>
      <c r="B855" s="1"/>
      <c r="C855" s="192"/>
      <c r="E855" s="111"/>
    </row>
    <row r="856" spans="1:5" s="2" customFormat="1" ht="15" customHeight="1" x14ac:dyDescent="0.2">
      <c r="A856" s="1"/>
      <c r="B856" s="1"/>
      <c r="C856" s="192"/>
      <c r="E856" s="111"/>
    </row>
    <row r="857" spans="1:5" s="2" customFormat="1" ht="15" customHeight="1" x14ac:dyDescent="0.2">
      <c r="A857" s="1"/>
      <c r="B857" s="1"/>
      <c r="C857" s="192"/>
      <c r="E857" s="111"/>
    </row>
    <row r="858" spans="1:5" s="2" customFormat="1" ht="15" customHeight="1" x14ac:dyDescent="0.2">
      <c r="A858" s="1"/>
      <c r="B858" s="1"/>
      <c r="C858" s="192"/>
      <c r="E858" s="111"/>
    </row>
    <row r="859" spans="1:5" s="2" customFormat="1" ht="15" customHeight="1" x14ac:dyDescent="0.2">
      <c r="A859" s="1"/>
      <c r="B859" s="1"/>
      <c r="C859" s="192"/>
      <c r="E859" s="111"/>
    </row>
    <row r="860" spans="1:5" s="2" customFormat="1" ht="15" customHeight="1" x14ac:dyDescent="0.2">
      <c r="A860" s="1"/>
      <c r="B860" s="1"/>
      <c r="C860" s="192"/>
      <c r="E860" s="111"/>
    </row>
    <row r="861" spans="1:5" s="2" customFormat="1" ht="15" customHeight="1" x14ac:dyDescent="0.2">
      <c r="A861" s="1"/>
      <c r="B861" s="1"/>
      <c r="C861" s="192"/>
      <c r="E861" s="111"/>
    </row>
    <row r="862" spans="1:5" s="2" customFormat="1" ht="15" customHeight="1" x14ac:dyDescent="0.2">
      <c r="A862" s="1"/>
      <c r="B862" s="1"/>
      <c r="C862" s="192"/>
      <c r="E862" s="111"/>
    </row>
    <row r="863" spans="1:5" s="2" customFormat="1" ht="15" customHeight="1" x14ac:dyDescent="0.2">
      <c r="A863" s="1"/>
      <c r="B863" s="1"/>
      <c r="C863" s="192"/>
      <c r="E863" s="111"/>
    </row>
    <row r="864" spans="1:5" s="2" customFormat="1" ht="15" customHeight="1" x14ac:dyDescent="0.2">
      <c r="A864" s="1"/>
      <c r="B864" s="1"/>
      <c r="C864" s="192"/>
      <c r="E864" s="111"/>
    </row>
    <row r="865" spans="1:5" s="2" customFormat="1" ht="15" customHeight="1" x14ac:dyDescent="0.2">
      <c r="A865" s="1"/>
      <c r="B865" s="1"/>
      <c r="C865" s="192"/>
      <c r="E865" s="111"/>
    </row>
    <row r="866" spans="1:5" s="2" customFormat="1" ht="15" customHeight="1" x14ac:dyDescent="0.2">
      <c r="A866" s="1"/>
      <c r="B866" s="1"/>
      <c r="C866" s="192"/>
      <c r="E866" s="111"/>
    </row>
    <row r="867" spans="1:5" s="2" customFormat="1" ht="15" customHeight="1" x14ac:dyDescent="0.2">
      <c r="A867" s="1"/>
      <c r="B867" s="1"/>
      <c r="C867" s="192"/>
      <c r="E867" s="111"/>
    </row>
    <row r="868" spans="1:5" s="2" customFormat="1" ht="15" customHeight="1" x14ac:dyDescent="0.2">
      <c r="A868" s="1"/>
      <c r="B868" s="1"/>
      <c r="C868" s="192"/>
      <c r="E868" s="111"/>
    </row>
    <row r="869" spans="1:5" s="2" customFormat="1" ht="15" customHeight="1" x14ac:dyDescent="0.2">
      <c r="A869" s="1"/>
      <c r="B869" s="1"/>
      <c r="C869" s="192"/>
      <c r="E869" s="111"/>
    </row>
    <row r="870" spans="1:5" s="2" customFormat="1" ht="15" customHeight="1" x14ac:dyDescent="0.2">
      <c r="A870" s="1"/>
      <c r="B870" s="1"/>
      <c r="C870" s="192"/>
      <c r="E870" s="111"/>
    </row>
    <row r="871" spans="1:5" s="2" customFormat="1" ht="15" customHeight="1" x14ac:dyDescent="0.2">
      <c r="A871" s="1"/>
      <c r="B871" s="1"/>
      <c r="C871" s="192"/>
      <c r="E871" s="111"/>
    </row>
    <row r="872" spans="1:5" s="2" customFormat="1" ht="15" customHeight="1" x14ac:dyDescent="0.2">
      <c r="A872" s="1"/>
      <c r="B872" s="1"/>
      <c r="C872" s="192"/>
      <c r="E872" s="111"/>
    </row>
    <row r="873" spans="1:5" s="2" customFormat="1" ht="15" customHeight="1" x14ac:dyDescent="0.2">
      <c r="A873" s="1"/>
      <c r="B873" s="1"/>
      <c r="C873" s="192"/>
      <c r="E873" s="111"/>
    </row>
    <row r="874" spans="1:5" s="2" customFormat="1" ht="15" customHeight="1" x14ac:dyDescent="0.2">
      <c r="A874" s="1"/>
      <c r="B874" s="1"/>
      <c r="C874" s="192"/>
      <c r="E874" s="111"/>
    </row>
    <row r="875" spans="1:5" s="2" customFormat="1" ht="15" customHeight="1" x14ac:dyDescent="0.2">
      <c r="A875" s="1"/>
      <c r="B875" s="1"/>
      <c r="C875" s="192"/>
      <c r="E875" s="111"/>
    </row>
    <row r="876" spans="1:5" s="2" customFormat="1" ht="15" customHeight="1" x14ac:dyDescent="0.2">
      <c r="A876" s="1"/>
      <c r="B876" s="1"/>
      <c r="C876" s="192"/>
      <c r="E876" s="111"/>
    </row>
    <row r="877" spans="1:5" s="2" customFormat="1" ht="15" customHeight="1" x14ac:dyDescent="0.2">
      <c r="A877" s="1"/>
      <c r="B877" s="1"/>
      <c r="C877" s="192"/>
      <c r="E877" s="111"/>
    </row>
    <row r="878" spans="1:5" s="2" customFormat="1" ht="15" customHeight="1" x14ac:dyDescent="0.2">
      <c r="A878" s="1"/>
      <c r="B878" s="1"/>
      <c r="C878" s="192"/>
      <c r="E878" s="111"/>
    </row>
    <row r="879" spans="1:5" s="2" customFormat="1" ht="15" customHeight="1" x14ac:dyDescent="0.2">
      <c r="A879" s="1"/>
      <c r="B879" s="1"/>
      <c r="C879" s="192"/>
      <c r="E879" s="111"/>
    </row>
    <row r="880" spans="1:5" s="2" customFormat="1" ht="15" customHeight="1" x14ac:dyDescent="0.2">
      <c r="A880" s="1"/>
      <c r="B880" s="1"/>
      <c r="C880" s="192"/>
      <c r="E880" s="111"/>
    </row>
    <row r="881" spans="1:5" s="2" customFormat="1" ht="15" customHeight="1" x14ac:dyDescent="0.2">
      <c r="A881" s="1"/>
      <c r="B881" s="1"/>
      <c r="C881" s="192"/>
      <c r="E881" s="111"/>
    </row>
    <row r="882" spans="1:5" s="2" customFormat="1" ht="15" customHeight="1" x14ac:dyDescent="0.2">
      <c r="A882" s="1"/>
      <c r="B882" s="1"/>
      <c r="C882" s="192"/>
      <c r="E882" s="111"/>
    </row>
    <row r="883" spans="1:5" s="2" customFormat="1" ht="15" customHeight="1" x14ac:dyDescent="0.2">
      <c r="A883" s="1"/>
      <c r="B883" s="1"/>
      <c r="C883" s="192"/>
      <c r="E883" s="111"/>
    </row>
    <row r="884" spans="1:5" s="2" customFormat="1" ht="15" customHeight="1" x14ac:dyDescent="0.2">
      <c r="A884" s="1"/>
      <c r="B884" s="1"/>
      <c r="C884" s="192"/>
      <c r="E884" s="111"/>
    </row>
    <row r="885" spans="1:5" s="2" customFormat="1" ht="15" customHeight="1" x14ac:dyDescent="0.2">
      <c r="A885" s="1"/>
      <c r="B885" s="1"/>
      <c r="C885" s="192"/>
      <c r="E885" s="111"/>
    </row>
    <row r="886" spans="1:5" s="2" customFormat="1" ht="15" customHeight="1" x14ac:dyDescent="0.2">
      <c r="A886" s="1"/>
      <c r="B886" s="1"/>
      <c r="C886" s="192"/>
      <c r="E886" s="111"/>
    </row>
    <row r="887" spans="1:5" s="2" customFormat="1" ht="15" customHeight="1" x14ac:dyDescent="0.2">
      <c r="A887" s="1"/>
      <c r="B887" s="1"/>
      <c r="C887" s="192"/>
      <c r="E887" s="111"/>
    </row>
    <row r="888" spans="1:5" s="2" customFormat="1" ht="15" customHeight="1" x14ac:dyDescent="0.2">
      <c r="A888" s="1"/>
      <c r="B888" s="1"/>
      <c r="C888" s="192"/>
      <c r="E888" s="111"/>
    </row>
    <row r="889" spans="1:5" s="2" customFormat="1" ht="15" customHeight="1" x14ac:dyDescent="0.2">
      <c r="A889" s="1"/>
      <c r="B889" s="1"/>
      <c r="C889" s="192"/>
      <c r="E889" s="111"/>
    </row>
    <row r="890" spans="1:5" s="2" customFormat="1" ht="15" customHeight="1" x14ac:dyDescent="0.2">
      <c r="A890" s="1"/>
      <c r="B890" s="1"/>
      <c r="C890" s="192"/>
      <c r="E890" s="111"/>
    </row>
    <row r="891" spans="1:5" s="2" customFormat="1" ht="15" customHeight="1" x14ac:dyDescent="0.2">
      <c r="A891" s="1"/>
      <c r="B891" s="1"/>
      <c r="C891" s="192"/>
      <c r="E891" s="111"/>
    </row>
    <row r="892" spans="1:5" s="2" customFormat="1" ht="15" customHeight="1" x14ac:dyDescent="0.2">
      <c r="A892" s="1"/>
      <c r="B892" s="1"/>
      <c r="C892" s="192"/>
      <c r="E892" s="111"/>
    </row>
    <row r="893" spans="1:5" s="2" customFormat="1" ht="15" customHeight="1" x14ac:dyDescent="0.2">
      <c r="A893" s="1"/>
      <c r="B893" s="1"/>
      <c r="C893" s="192"/>
      <c r="E893" s="111"/>
    </row>
    <row r="894" spans="1:5" s="2" customFormat="1" ht="15" customHeight="1" x14ac:dyDescent="0.2">
      <c r="A894" s="1"/>
      <c r="B894" s="1"/>
      <c r="C894" s="192"/>
      <c r="E894" s="111"/>
    </row>
    <row r="895" spans="1:5" s="2" customFormat="1" ht="15" customHeight="1" x14ac:dyDescent="0.2">
      <c r="A895" s="1"/>
      <c r="B895" s="1"/>
      <c r="C895" s="192"/>
      <c r="E895" s="111"/>
    </row>
    <row r="896" spans="1:5" s="2" customFormat="1" ht="15" customHeight="1" x14ac:dyDescent="0.2">
      <c r="A896" s="1"/>
      <c r="B896" s="1"/>
      <c r="C896" s="192"/>
      <c r="E896" s="111"/>
    </row>
    <row r="897" spans="1:5" s="2" customFormat="1" ht="15" customHeight="1" x14ac:dyDescent="0.2">
      <c r="A897" s="1"/>
      <c r="B897" s="1"/>
      <c r="C897" s="192"/>
      <c r="E897" s="111"/>
    </row>
    <row r="898" spans="1:5" s="2" customFormat="1" ht="15" customHeight="1" x14ac:dyDescent="0.2">
      <c r="A898" s="1"/>
      <c r="B898" s="1"/>
      <c r="C898" s="192"/>
      <c r="E898" s="111"/>
    </row>
    <row r="899" spans="1:5" s="2" customFormat="1" ht="15" customHeight="1" x14ac:dyDescent="0.2">
      <c r="A899" s="1"/>
      <c r="B899" s="1"/>
      <c r="C899" s="192"/>
      <c r="E899" s="111"/>
    </row>
    <row r="900" spans="1:5" s="2" customFormat="1" ht="15" customHeight="1" x14ac:dyDescent="0.2">
      <c r="A900" s="1"/>
      <c r="B900" s="1"/>
      <c r="C900" s="192"/>
      <c r="E900" s="111"/>
    </row>
    <row r="901" spans="1:5" s="2" customFormat="1" ht="15" customHeight="1" x14ac:dyDescent="0.2">
      <c r="A901" s="1"/>
      <c r="B901" s="1"/>
      <c r="C901" s="192"/>
      <c r="E901" s="111"/>
    </row>
    <row r="902" spans="1:5" s="2" customFormat="1" ht="15" customHeight="1" x14ac:dyDescent="0.2">
      <c r="A902" s="1"/>
      <c r="B902" s="1"/>
      <c r="C902" s="192"/>
      <c r="E902" s="111"/>
    </row>
    <row r="903" spans="1:5" s="2" customFormat="1" ht="15" customHeight="1" x14ac:dyDescent="0.2">
      <c r="A903" s="1"/>
      <c r="B903" s="1"/>
      <c r="C903" s="192"/>
      <c r="E903" s="111"/>
    </row>
    <row r="904" spans="1:5" s="2" customFormat="1" ht="15" customHeight="1" x14ac:dyDescent="0.2">
      <c r="A904" s="1"/>
      <c r="B904" s="1"/>
      <c r="C904" s="192"/>
      <c r="E904" s="111"/>
    </row>
    <row r="905" spans="1:5" s="2" customFormat="1" ht="15" customHeight="1" x14ac:dyDescent="0.2">
      <c r="A905" s="1"/>
      <c r="B905" s="1"/>
      <c r="C905" s="192"/>
      <c r="E905" s="111"/>
    </row>
    <row r="906" spans="1:5" s="2" customFormat="1" ht="15" customHeight="1" x14ac:dyDescent="0.2">
      <c r="A906" s="1"/>
      <c r="B906" s="1"/>
      <c r="C906" s="192"/>
      <c r="E906" s="111"/>
    </row>
    <row r="907" spans="1:5" s="2" customFormat="1" ht="15" customHeight="1" x14ac:dyDescent="0.2">
      <c r="A907" s="1"/>
      <c r="B907" s="1"/>
      <c r="C907" s="192"/>
      <c r="E907" s="111"/>
    </row>
    <row r="908" spans="1:5" s="2" customFormat="1" ht="15" customHeight="1" x14ac:dyDescent="0.2">
      <c r="A908" s="1"/>
      <c r="B908" s="1"/>
      <c r="C908" s="192"/>
      <c r="E908" s="111"/>
    </row>
    <row r="909" spans="1:5" s="2" customFormat="1" ht="15" customHeight="1" x14ac:dyDescent="0.2">
      <c r="A909" s="1"/>
      <c r="B909" s="1"/>
      <c r="C909" s="192"/>
      <c r="E909" s="111"/>
    </row>
    <row r="910" spans="1:5" s="2" customFormat="1" ht="15" customHeight="1" x14ac:dyDescent="0.2">
      <c r="A910" s="1"/>
      <c r="B910" s="1"/>
      <c r="C910" s="192"/>
      <c r="E910" s="111"/>
    </row>
    <row r="911" spans="1:5" s="2" customFormat="1" ht="15" customHeight="1" x14ac:dyDescent="0.2">
      <c r="A911" s="1"/>
      <c r="B911" s="1"/>
      <c r="C911" s="192"/>
      <c r="E911" s="111"/>
    </row>
    <row r="912" spans="1:5" s="2" customFormat="1" ht="15" customHeight="1" x14ac:dyDescent="0.2">
      <c r="A912" s="1"/>
      <c r="B912" s="1"/>
      <c r="C912" s="192"/>
      <c r="E912" s="111"/>
    </row>
    <row r="913" spans="1:5" s="2" customFormat="1" ht="15" customHeight="1" x14ac:dyDescent="0.2">
      <c r="A913" s="1"/>
      <c r="B913" s="1"/>
      <c r="C913" s="192"/>
      <c r="E913" s="111"/>
    </row>
    <row r="914" spans="1:5" s="2" customFormat="1" ht="15" customHeight="1" x14ac:dyDescent="0.2">
      <c r="A914" s="1"/>
      <c r="B914" s="1"/>
      <c r="C914" s="192"/>
      <c r="E914" s="111"/>
    </row>
  </sheetData>
  <mergeCells count="6">
    <mergeCell ref="A1:A5"/>
    <mergeCell ref="A9:B9"/>
    <mergeCell ref="B18:C18"/>
    <mergeCell ref="B17:C17"/>
    <mergeCell ref="B16:C16"/>
    <mergeCell ref="A13:D13"/>
  </mergeCells>
  <phoneticPr fontId="0" type="noConversion"/>
  <hyperlinks>
    <hyperlink ref="B46" r:id="rId1" display="https://help.nytimes.com/hc/en-us/articles/115014792127-Copyright-notice" xr:uid="{00000000-0004-0000-0000-000000000000}"/>
  </hyperlinks>
  <pageMargins left="0.25" right="0.25" top="0.75" bottom="0.75" header="0.3" footer="0.3"/>
  <pageSetup scale="56" fitToHeight="7" orientation="landscape" r:id="rId2"/>
  <headerFooter alignWithMargins="0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10" sqref="A10"/>
    </sheetView>
  </sheetViews>
  <sheetFormatPr defaultRowHeight="12.75" x14ac:dyDescent="0.2"/>
  <cols>
    <col min="1" max="1" width="16.42578125" customWidth="1"/>
  </cols>
  <sheetData>
    <row r="1" spans="1:1" x14ac:dyDescent="0.2">
      <c r="A1" t="s">
        <v>594</v>
      </c>
    </row>
    <row r="2" spans="1:1" x14ac:dyDescent="0.2">
      <c r="A2" t="s">
        <v>593</v>
      </c>
    </row>
    <row r="3" spans="1:1" x14ac:dyDescent="0.2">
      <c r="A3" t="s">
        <v>595</v>
      </c>
    </row>
    <row r="4" spans="1:1" x14ac:dyDescent="0.2">
      <c r="A4" t="s">
        <v>596</v>
      </c>
    </row>
    <row r="5" spans="1:1" x14ac:dyDescent="0.2">
      <c r="A5" t="s">
        <v>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125"/>
  <sheetViews>
    <sheetView workbookViewId="0">
      <selection activeCell="A35" sqref="A35"/>
    </sheetView>
  </sheetViews>
  <sheetFormatPr defaultRowHeight="12.75" x14ac:dyDescent="0.2"/>
  <cols>
    <col min="1" max="1" width="71.5703125" bestFit="1" customWidth="1"/>
    <col min="2" max="2" width="18.42578125" bestFit="1" customWidth="1"/>
    <col min="3" max="3" width="6" bestFit="1" customWidth="1"/>
    <col min="5" max="5" width="11" bestFit="1" customWidth="1"/>
    <col min="6" max="6" width="15" bestFit="1" customWidth="1"/>
    <col min="7" max="7" width="11.5703125" bestFit="1" customWidth="1"/>
    <col min="8" max="8" width="12.42578125" bestFit="1" customWidth="1"/>
    <col min="9" max="9" width="6.5703125" bestFit="1" customWidth="1"/>
    <col min="11" max="11" width="8.42578125" bestFit="1" customWidth="1"/>
    <col min="12" max="12" width="48.5703125" bestFit="1" customWidth="1"/>
    <col min="14" max="14" width="11" bestFit="1" customWidth="1"/>
    <col min="15" max="15" width="9.5703125" bestFit="1" customWidth="1"/>
    <col min="16" max="16" width="6" bestFit="1" customWidth="1"/>
    <col min="17" max="17" width="2" bestFit="1" customWidth="1"/>
    <col min="18" max="19" width="8.42578125" bestFit="1" customWidth="1"/>
    <col min="20" max="20" width="31.5703125" bestFit="1" customWidth="1"/>
    <col min="22" max="22" width="11" bestFit="1" customWidth="1"/>
    <col min="23" max="23" width="9" bestFit="1" customWidth="1"/>
    <col min="24" max="24" width="6" bestFit="1" customWidth="1"/>
    <col min="25" max="25" width="2" bestFit="1" customWidth="1"/>
    <col min="26" max="27" width="5.5703125" bestFit="1" customWidth="1"/>
    <col min="28" max="28" width="43" bestFit="1" customWidth="1"/>
    <col min="29" max="29" width="8.42578125" bestFit="1" customWidth="1"/>
    <col min="30" max="30" width="11" bestFit="1" customWidth="1"/>
    <col min="31" max="31" width="9" bestFit="1" customWidth="1"/>
    <col min="32" max="32" width="6" bestFit="1" customWidth="1"/>
    <col min="33" max="33" width="2" bestFit="1" customWidth="1"/>
    <col min="34" max="35" width="5.5703125" bestFit="1" customWidth="1"/>
    <col min="36" max="36" width="33.42578125" bestFit="1" customWidth="1"/>
  </cols>
  <sheetData>
    <row r="1" spans="1:36" x14ac:dyDescent="0.2">
      <c r="A1" t="s">
        <v>0</v>
      </c>
      <c r="B1" t="s">
        <v>242</v>
      </c>
      <c r="C1" t="s">
        <v>241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</row>
    <row r="2" spans="1:36" x14ac:dyDescent="0.2">
      <c r="A2" t="s">
        <v>252</v>
      </c>
      <c r="B2" t="s">
        <v>253</v>
      </c>
      <c r="C2" t="s">
        <v>411</v>
      </c>
      <c r="D2" s="82">
        <v>42396</v>
      </c>
      <c r="E2" s="82">
        <v>42305</v>
      </c>
      <c r="F2">
        <v>174831028201</v>
      </c>
      <c r="G2">
        <v>951.86</v>
      </c>
      <c r="H2">
        <v>43293</v>
      </c>
      <c r="I2">
        <v>1</v>
      </c>
      <c r="J2" t="s">
        <v>254</v>
      </c>
      <c r="K2" t="s">
        <v>254</v>
      </c>
      <c r="L2" t="s">
        <v>255</v>
      </c>
    </row>
    <row r="3" spans="1:36" x14ac:dyDescent="0.2">
      <c r="A3" t="s">
        <v>256</v>
      </c>
      <c r="B3" t="s">
        <v>257</v>
      </c>
      <c r="C3" t="s">
        <v>412</v>
      </c>
      <c r="D3" s="82">
        <v>42382</v>
      </c>
      <c r="E3" s="82">
        <v>42283</v>
      </c>
      <c r="F3">
        <v>11122</v>
      </c>
      <c r="G3">
        <v>1341.48</v>
      </c>
      <c r="H3">
        <v>43176</v>
      </c>
      <c r="I3">
        <v>1</v>
      </c>
      <c r="J3" t="s">
        <v>254</v>
      </c>
      <c r="K3" t="s">
        <v>254</v>
      </c>
      <c r="L3" t="s">
        <v>258</v>
      </c>
    </row>
    <row r="4" spans="1:36" x14ac:dyDescent="0.2">
      <c r="A4" t="s">
        <v>259</v>
      </c>
      <c r="B4" t="s">
        <v>260</v>
      </c>
      <c r="C4" t="s">
        <v>412</v>
      </c>
      <c r="D4" s="82">
        <v>42445</v>
      </c>
      <c r="E4" s="82">
        <v>42415</v>
      </c>
      <c r="F4">
        <v>510668</v>
      </c>
      <c r="G4">
        <v>1746.45</v>
      </c>
      <c r="H4">
        <v>43559</v>
      </c>
      <c r="I4">
        <v>1</v>
      </c>
      <c r="J4" s="82">
        <v>42370</v>
      </c>
      <c r="K4" t="s">
        <v>262</v>
      </c>
      <c r="L4" t="s">
        <v>263</v>
      </c>
    </row>
    <row r="5" spans="1:36" x14ac:dyDescent="0.2">
      <c r="A5" t="s">
        <v>264</v>
      </c>
      <c r="B5" t="s">
        <v>98</v>
      </c>
      <c r="C5" t="s">
        <v>412</v>
      </c>
      <c r="D5" s="82">
        <v>42389</v>
      </c>
      <c r="E5" s="82">
        <v>42340</v>
      </c>
      <c r="F5" t="s">
        <v>265</v>
      </c>
      <c r="G5">
        <v>2077</v>
      </c>
      <c r="H5">
        <v>43217</v>
      </c>
      <c r="I5">
        <v>1</v>
      </c>
      <c r="J5" t="s">
        <v>254</v>
      </c>
      <c r="K5" t="s">
        <v>254</v>
      </c>
      <c r="L5" t="s">
        <v>266</v>
      </c>
    </row>
    <row r="6" spans="1:36" x14ac:dyDescent="0.2">
      <c r="A6" t="s">
        <v>267</v>
      </c>
      <c r="B6" t="s">
        <v>268</v>
      </c>
      <c r="C6" t="s">
        <v>412</v>
      </c>
      <c r="D6" s="82">
        <v>42440</v>
      </c>
      <c r="E6" s="82">
        <v>42392</v>
      </c>
      <c r="F6">
        <v>70386311</v>
      </c>
      <c r="G6">
        <v>1947</v>
      </c>
      <c r="H6">
        <v>43516</v>
      </c>
      <c r="I6">
        <v>1</v>
      </c>
      <c r="J6" t="s">
        <v>254</v>
      </c>
      <c r="K6" t="s">
        <v>254</v>
      </c>
      <c r="L6" t="s">
        <v>266</v>
      </c>
    </row>
    <row r="7" spans="1:36" x14ac:dyDescent="0.2">
      <c r="A7" t="s">
        <v>269</v>
      </c>
      <c r="B7" t="s">
        <v>270</v>
      </c>
      <c r="C7" t="s">
        <v>412</v>
      </c>
      <c r="D7" s="82">
        <v>42389</v>
      </c>
      <c r="E7" s="82">
        <v>42340</v>
      </c>
      <c r="F7" t="s">
        <v>265</v>
      </c>
      <c r="G7">
        <v>2211</v>
      </c>
      <c r="H7">
        <v>43217</v>
      </c>
      <c r="I7">
        <v>1</v>
      </c>
      <c r="J7" t="s">
        <v>254</v>
      </c>
      <c r="K7" t="s">
        <v>254</v>
      </c>
      <c r="L7" t="s">
        <v>266</v>
      </c>
    </row>
    <row r="8" spans="1:36" x14ac:dyDescent="0.2">
      <c r="A8" t="s">
        <v>271</v>
      </c>
      <c r="B8" t="s">
        <v>272</v>
      </c>
      <c r="C8" t="s">
        <v>412</v>
      </c>
      <c r="D8" s="82">
        <v>42432</v>
      </c>
      <c r="E8" s="82">
        <v>42341</v>
      </c>
      <c r="F8">
        <v>24768</v>
      </c>
      <c r="G8">
        <v>608.76</v>
      </c>
      <c r="H8">
        <v>43490</v>
      </c>
      <c r="I8">
        <v>1</v>
      </c>
      <c r="J8" t="s">
        <v>254</v>
      </c>
      <c r="K8" t="s">
        <v>254</v>
      </c>
      <c r="L8" t="s">
        <v>273</v>
      </c>
    </row>
    <row r="9" spans="1:36" x14ac:dyDescent="0.2">
      <c r="A9" t="s">
        <v>274</v>
      </c>
      <c r="B9" t="s">
        <v>275</v>
      </c>
      <c r="C9" t="s">
        <v>412</v>
      </c>
      <c r="D9" s="82">
        <v>42396</v>
      </c>
      <c r="E9" s="82">
        <v>42360</v>
      </c>
      <c r="F9">
        <v>667261</v>
      </c>
      <c r="G9">
        <v>2640.66</v>
      </c>
      <c r="H9">
        <v>43297</v>
      </c>
      <c r="I9">
        <v>1</v>
      </c>
      <c r="J9" t="s">
        <v>254</v>
      </c>
      <c r="K9" t="s">
        <v>254</v>
      </c>
      <c r="L9" t="s">
        <v>266</v>
      </c>
    </row>
    <row r="10" spans="1:36" x14ac:dyDescent="0.2">
      <c r="A10" t="s">
        <v>276</v>
      </c>
      <c r="B10" t="s">
        <v>131</v>
      </c>
      <c r="C10" t="s">
        <v>412</v>
      </c>
      <c r="D10" s="82">
        <v>42433</v>
      </c>
      <c r="E10" s="82">
        <v>42430</v>
      </c>
      <c r="F10">
        <v>833536317</v>
      </c>
      <c r="G10">
        <v>10869.18</v>
      </c>
      <c r="H10">
        <v>43491</v>
      </c>
      <c r="I10">
        <v>1</v>
      </c>
      <c r="J10" t="s">
        <v>254</v>
      </c>
      <c r="K10" t="s">
        <v>254</v>
      </c>
      <c r="L10" t="s">
        <v>277</v>
      </c>
      <c r="M10" s="82">
        <v>42554</v>
      </c>
      <c r="N10">
        <v>833682414</v>
      </c>
      <c r="O10">
        <v>10474.82</v>
      </c>
      <c r="P10">
        <v>43590</v>
      </c>
      <c r="Q10">
        <v>1</v>
      </c>
      <c r="R10" t="s">
        <v>254</v>
      </c>
      <c r="S10" t="s">
        <v>254</v>
      </c>
      <c r="T10" t="s">
        <v>278</v>
      </c>
    </row>
    <row r="11" spans="1:36" x14ac:dyDescent="0.2">
      <c r="A11" t="s">
        <v>279</v>
      </c>
      <c r="B11" t="s">
        <v>138</v>
      </c>
      <c r="C11" t="s">
        <v>412</v>
      </c>
      <c r="D11" s="82">
        <v>42440</v>
      </c>
      <c r="E11" s="82">
        <v>42382</v>
      </c>
      <c r="F11" t="s">
        <v>280</v>
      </c>
      <c r="G11">
        <v>9892</v>
      </c>
      <c r="H11">
        <v>43510</v>
      </c>
      <c r="I11">
        <v>1</v>
      </c>
      <c r="J11" t="s">
        <v>254</v>
      </c>
      <c r="K11" t="s">
        <v>254</v>
      </c>
      <c r="L11" t="s">
        <v>266</v>
      </c>
    </row>
    <row r="12" spans="1:36" x14ac:dyDescent="0.2">
      <c r="A12" t="s">
        <v>281</v>
      </c>
      <c r="B12" t="s">
        <v>282</v>
      </c>
      <c r="C12" t="s">
        <v>413</v>
      </c>
      <c r="D12" s="82">
        <v>42391</v>
      </c>
      <c r="E12" s="82">
        <v>42362</v>
      </c>
      <c r="F12">
        <v>2932517161</v>
      </c>
      <c r="G12">
        <v>28118.95</v>
      </c>
      <c r="H12">
        <v>43252</v>
      </c>
      <c r="I12">
        <v>1</v>
      </c>
      <c r="J12" t="s">
        <v>254</v>
      </c>
      <c r="K12" t="s">
        <v>254</v>
      </c>
      <c r="L12" t="s">
        <v>283</v>
      </c>
      <c r="M12" s="82">
        <v>42676</v>
      </c>
      <c r="N12">
        <v>2932631862</v>
      </c>
      <c r="O12">
        <v>-28118.95</v>
      </c>
      <c r="P12">
        <v>43570</v>
      </c>
      <c r="Q12">
        <v>1</v>
      </c>
      <c r="R12" t="s">
        <v>254</v>
      </c>
      <c r="S12" t="s">
        <v>254</v>
      </c>
      <c r="T12" t="s">
        <v>284</v>
      </c>
      <c r="U12" s="82">
        <v>42676</v>
      </c>
      <c r="V12">
        <v>2932631863</v>
      </c>
      <c r="W12">
        <v>35118.949999999997</v>
      </c>
      <c r="X12">
        <v>43718</v>
      </c>
      <c r="Y12">
        <v>1</v>
      </c>
      <c r="Z12" t="s">
        <v>254</v>
      </c>
      <c r="AA12" t="s">
        <v>254</v>
      </c>
      <c r="AB12" t="s">
        <v>285</v>
      </c>
      <c r="AC12" t="s">
        <v>286</v>
      </c>
      <c r="AD12">
        <v>2932708076</v>
      </c>
      <c r="AE12">
        <v>35470.14</v>
      </c>
      <c r="AF12">
        <v>43743</v>
      </c>
      <c r="AG12">
        <v>1</v>
      </c>
      <c r="AH12" t="s">
        <v>254</v>
      </c>
      <c r="AI12" t="s">
        <v>254</v>
      </c>
      <c r="AJ12" t="s">
        <v>287</v>
      </c>
    </row>
    <row r="13" spans="1:36" x14ac:dyDescent="0.2">
      <c r="A13" t="s">
        <v>288</v>
      </c>
      <c r="B13" t="s">
        <v>289</v>
      </c>
      <c r="C13" t="s">
        <v>412</v>
      </c>
      <c r="D13" s="82">
        <v>42382</v>
      </c>
      <c r="E13" s="82">
        <v>42277</v>
      </c>
      <c r="F13">
        <v>188706</v>
      </c>
      <c r="G13">
        <v>11299.88</v>
      </c>
      <c r="H13">
        <v>43177</v>
      </c>
      <c r="I13">
        <v>1</v>
      </c>
      <c r="J13" t="s">
        <v>254</v>
      </c>
      <c r="K13" t="s">
        <v>254</v>
      </c>
      <c r="L13" t="s">
        <v>290</v>
      </c>
    </row>
    <row r="14" spans="1:36" x14ac:dyDescent="0.2">
      <c r="A14" t="s">
        <v>291</v>
      </c>
      <c r="B14" t="s">
        <v>292</v>
      </c>
      <c r="C14" t="s">
        <v>412</v>
      </c>
      <c r="D14" s="82">
        <v>42389</v>
      </c>
      <c r="E14" s="82">
        <v>42327</v>
      </c>
      <c r="F14">
        <v>90357714</v>
      </c>
      <c r="G14">
        <v>370</v>
      </c>
      <c r="H14">
        <v>43213</v>
      </c>
      <c r="I14">
        <v>1</v>
      </c>
      <c r="J14" t="s">
        <v>254</v>
      </c>
      <c r="K14" t="s">
        <v>254</v>
      </c>
      <c r="L14" t="s">
        <v>266</v>
      </c>
    </row>
    <row r="15" spans="1:36" x14ac:dyDescent="0.2">
      <c r="A15" t="s">
        <v>293</v>
      </c>
      <c r="B15" t="s">
        <v>294</v>
      </c>
      <c r="C15" t="s">
        <v>411</v>
      </c>
      <c r="D15" s="82">
        <v>42422</v>
      </c>
      <c r="E15" s="82">
        <v>42394</v>
      </c>
      <c r="F15" t="s">
        <v>295</v>
      </c>
      <c r="G15">
        <v>826.47</v>
      </c>
      <c r="H15">
        <v>43447</v>
      </c>
      <c r="I15">
        <v>1</v>
      </c>
      <c r="J15" t="s">
        <v>254</v>
      </c>
      <c r="K15" t="s">
        <v>254</v>
      </c>
      <c r="L15" t="s">
        <v>296</v>
      </c>
    </row>
    <row r="16" spans="1:36" x14ac:dyDescent="0.2">
      <c r="A16" t="s">
        <v>297</v>
      </c>
      <c r="B16" t="s">
        <v>79</v>
      </c>
      <c r="C16" t="s">
        <v>412</v>
      </c>
      <c r="D16" s="82">
        <v>42404</v>
      </c>
      <c r="E16" s="82">
        <v>42388</v>
      </c>
      <c r="F16">
        <v>169053765</v>
      </c>
      <c r="G16">
        <v>5900</v>
      </c>
      <c r="H16">
        <v>43322</v>
      </c>
      <c r="I16">
        <v>1</v>
      </c>
      <c r="J16" t="s">
        <v>254</v>
      </c>
      <c r="K16" t="s">
        <v>254</v>
      </c>
      <c r="L16" t="s">
        <v>266</v>
      </c>
    </row>
    <row r="17" spans="1:20" x14ac:dyDescent="0.2">
      <c r="A17" t="s">
        <v>298</v>
      </c>
      <c r="B17" t="s">
        <v>85</v>
      </c>
      <c r="C17" t="s">
        <v>411</v>
      </c>
      <c r="D17" s="82">
        <v>42459</v>
      </c>
      <c r="E17" s="82">
        <v>42158</v>
      </c>
      <c r="F17" t="s">
        <v>299</v>
      </c>
      <c r="G17">
        <v>481.56</v>
      </c>
      <c r="H17">
        <v>43600</v>
      </c>
      <c r="I17">
        <v>1</v>
      </c>
      <c r="J17" t="s">
        <v>254</v>
      </c>
      <c r="K17" t="s">
        <v>254</v>
      </c>
      <c r="L17" t="s">
        <v>300</v>
      </c>
    </row>
    <row r="18" spans="1:20" x14ac:dyDescent="0.2">
      <c r="A18" t="s">
        <v>301</v>
      </c>
      <c r="B18" t="s">
        <v>105</v>
      </c>
      <c r="C18" t="s">
        <v>412</v>
      </c>
      <c r="D18" s="82">
        <v>42422</v>
      </c>
      <c r="E18" s="82">
        <v>42393</v>
      </c>
      <c r="F18">
        <v>6800245154</v>
      </c>
      <c r="G18">
        <v>7859</v>
      </c>
      <c r="H18">
        <v>43443</v>
      </c>
      <c r="I18">
        <v>1</v>
      </c>
      <c r="J18" t="s">
        <v>254</v>
      </c>
      <c r="K18" t="s">
        <v>254</v>
      </c>
      <c r="L18" t="s">
        <v>266</v>
      </c>
    </row>
    <row r="19" spans="1:20" x14ac:dyDescent="0.2">
      <c r="A19" t="s">
        <v>302</v>
      </c>
      <c r="B19" t="s">
        <v>303</v>
      </c>
      <c r="C19" t="s">
        <v>412</v>
      </c>
      <c r="D19" s="82">
        <v>42481</v>
      </c>
      <c r="E19" s="82">
        <v>42468</v>
      </c>
      <c r="F19">
        <v>594543</v>
      </c>
      <c r="G19">
        <v>1942.78</v>
      </c>
      <c r="H19">
        <v>43746</v>
      </c>
      <c r="I19">
        <v>1</v>
      </c>
      <c r="J19" t="s">
        <v>254</v>
      </c>
      <c r="K19" t="s">
        <v>254</v>
      </c>
      <c r="L19" t="s">
        <v>304</v>
      </c>
    </row>
    <row r="20" spans="1:20" x14ac:dyDescent="0.2">
      <c r="A20" t="s">
        <v>305</v>
      </c>
      <c r="B20" t="s">
        <v>306</v>
      </c>
      <c r="C20" t="s">
        <v>412</v>
      </c>
      <c r="D20" s="82">
        <v>42422</v>
      </c>
      <c r="E20" s="82">
        <v>42361</v>
      </c>
      <c r="F20" t="s">
        <v>307</v>
      </c>
      <c r="G20">
        <v>12875</v>
      </c>
      <c r="H20">
        <v>43440</v>
      </c>
      <c r="I20">
        <v>1</v>
      </c>
      <c r="J20" t="s">
        <v>254</v>
      </c>
      <c r="K20" t="s">
        <v>254</v>
      </c>
      <c r="L20" t="s">
        <v>266</v>
      </c>
    </row>
    <row r="21" spans="1:20" x14ac:dyDescent="0.2">
      <c r="A21" t="s">
        <v>308</v>
      </c>
      <c r="B21" t="s">
        <v>81</v>
      </c>
      <c r="C21" t="s">
        <v>412</v>
      </c>
      <c r="D21" s="82">
        <v>42486</v>
      </c>
      <c r="E21" s="82">
        <v>42485</v>
      </c>
      <c r="F21">
        <v>100000</v>
      </c>
      <c r="G21">
        <v>325.86</v>
      </c>
      <c r="H21">
        <v>43776</v>
      </c>
      <c r="I21">
        <v>1</v>
      </c>
      <c r="J21" t="s">
        <v>254</v>
      </c>
      <c r="K21" t="s">
        <v>254</v>
      </c>
      <c r="L21" t="s">
        <v>309</v>
      </c>
    </row>
    <row r="22" spans="1:20" x14ac:dyDescent="0.2">
      <c r="A22" t="s">
        <v>310</v>
      </c>
      <c r="B22" t="s">
        <v>311</v>
      </c>
      <c r="C22" t="s">
        <v>411</v>
      </c>
      <c r="D22" s="82">
        <v>42422</v>
      </c>
      <c r="E22" s="82">
        <v>42392</v>
      </c>
      <c r="F22">
        <v>70386263</v>
      </c>
      <c r="G22">
        <v>5233</v>
      </c>
      <c r="H22">
        <v>43446</v>
      </c>
      <c r="I22">
        <v>1</v>
      </c>
      <c r="J22" t="s">
        <v>254</v>
      </c>
      <c r="K22" t="s">
        <v>254</v>
      </c>
      <c r="L22" t="s">
        <v>266</v>
      </c>
    </row>
    <row r="23" spans="1:20" x14ac:dyDescent="0.2">
      <c r="A23" t="s">
        <v>312</v>
      </c>
      <c r="B23" t="s">
        <v>107</v>
      </c>
      <c r="C23" t="s">
        <v>412</v>
      </c>
      <c r="D23" s="82">
        <v>42383</v>
      </c>
      <c r="E23" s="82">
        <v>42235</v>
      </c>
      <c r="F23">
        <v>1190077</v>
      </c>
      <c r="G23">
        <v>4163.2299999999996</v>
      </c>
      <c r="H23">
        <v>43184</v>
      </c>
      <c r="I23">
        <v>1</v>
      </c>
      <c r="J23" t="s">
        <v>254</v>
      </c>
      <c r="K23" t="s">
        <v>254</v>
      </c>
      <c r="L23" t="s">
        <v>313</v>
      </c>
    </row>
    <row r="24" spans="1:20" x14ac:dyDescent="0.2">
      <c r="A24" t="s">
        <v>314</v>
      </c>
      <c r="B24" t="s">
        <v>315</v>
      </c>
      <c r="C24" t="s">
        <v>412</v>
      </c>
      <c r="D24" s="82">
        <v>42422</v>
      </c>
      <c r="E24" s="82">
        <v>42394</v>
      </c>
      <c r="F24" t="s">
        <v>295</v>
      </c>
      <c r="G24">
        <v>2369.21</v>
      </c>
      <c r="H24">
        <v>43447</v>
      </c>
      <c r="I24">
        <v>1</v>
      </c>
      <c r="J24" t="s">
        <v>254</v>
      </c>
      <c r="K24" t="s">
        <v>254</v>
      </c>
      <c r="L24" t="s">
        <v>316</v>
      </c>
    </row>
    <row r="25" spans="1:20" x14ac:dyDescent="0.2">
      <c r="A25" t="s">
        <v>317</v>
      </c>
      <c r="B25" t="s">
        <v>318</v>
      </c>
      <c r="C25" t="s">
        <v>412</v>
      </c>
      <c r="D25" s="82">
        <v>42422</v>
      </c>
      <c r="E25" s="82">
        <v>42361</v>
      </c>
      <c r="F25" t="s">
        <v>307</v>
      </c>
      <c r="G25">
        <v>3500</v>
      </c>
      <c r="H25">
        <v>43440</v>
      </c>
      <c r="I25">
        <v>1</v>
      </c>
      <c r="J25" t="s">
        <v>254</v>
      </c>
      <c r="K25" t="s">
        <v>254</v>
      </c>
      <c r="L25" t="s">
        <v>266</v>
      </c>
    </row>
    <row r="26" spans="1:20" x14ac:dyDescent="0.2">
      <c r="A26" t="s">
        <v>319</v>
      </c>
      <c r="B26" t="s">
        <v>320</v>
      </c>
      <c r="C26" t="s">
        <v>412</v>
      </c>
      <c r="D26" s="82">
        <v>42440</v>
      </c>
      <c r="E26" s="82">
        <v>42410</v>
      </c>
      <c r="F26" t="s">
        <v>321</v>
      </c>
      <c r="G26">
        <v>1880</v>
      </c>
      <c r="H26">
        <v>43511</v>
      </c>
      <c r="I26">
        <v>1</v>
      </c>
      <c r="J26" t="s">
        <v>254</v>
      </c>
      <c r="K26" t="s">
        <v>254</v>
      </c>
      <c r="L26" t="s">
        <v>266</v>
      </c>
    </row>
    <row r="27" spans="1:20" x14ac:dyDescent="0.2">
      <c r="A27" t="s">
        <v>322</v>
      </c>
      <c r="B27" t="s">
        <v>323</v>
      </c>
      <c r="C27" t="s">
        <v>411</v>
      </c>
      <c r="D27" s="82">
        <v>42422</v>
      </c>
      <c r="E27" s="82">
        <v>42394</v>
      </c>
      <c r="F27" t="s">
        <v>295</v>
      </c>
      <c r="G27">
        <v>4722.67</v>
      </c>
      <c r="H27">
        <v>43447</v>
      </c>
      <c r="I27">
        <v>1</v>
      </c>
      <c r="J27" t="s">
        <v>254</v>
      </c>
      <c r="K27" t="s">
        <v>254</v>
      </c>
      <c r="L27" t="s">
        <v>324</v>
      </c>
    </row>
    <row r="28" spans="1:20" x14ac:dyDescent="0.2">
      <c r="A28" t="s">
        <v>325</v>
      </c>
      <c r="B28" t="s">
        <v>136</v>
      </c>
      <c r="C28" t="s">
        <v>413</v>
      </c>
      <c r="D28" s="82">
        <v>42440</v>
      </c>
      <c r="E28" s="82">
        <v>42412</v>
      </c>
      <c r="F28" t="s">
        <v>326</v>
      </c>
      <c r="G28">
        <v>4822.84</v>
      </c>
      <c r="H28">
        <v>43512</v>
      </c>
      <c r="I28">
        <v>1</v>
      </c>
      <c r="J28" t="s">
        <v>254</v>
      </c>
      <c r="K28" t="s">
        <v>254</v>
      </c>
      <c r="L28" t="s">
        <v>266</v>
      </c>
    </row>
    <row r="29" spans="1:20" x14ac:dyDescent="0.2">
      <c r="A29" t="s">
        <v>327</v>
      </c>
      <c r="B29" t="s">
        <v>328</v>
      </c>
      <c r="C29" t="s">
        <v>412</v>
      </c>
      <c r="D29" s="82">
        <v>42404</v>
      </c>
      <c r="E29" s="82">
        <v>42370</v>
      </c>
      <c r="F29">
        <v>16000544</v>
      </c>
      <c r="G29">
        <v>3453</v>
      </c>
      <c r="H29">
        <v>43320</v>
      </c>
      <c r="I29">
        <v>1</v>
      </c>
      <c r="J29" t="s">
        <v>254</v>
      </c>
      <c r="K29" t="s">
        <v>254</v>
      </c>
      <c r="L29" t="s">
        <v>329</v>
      </c>
      <c r="M29" s="82">
        <v>42373</v>
      </c>
      <c r="N29">
        <v>16001885</v>
      </c>
      <c r="O29">
        <v>3453</v>
      </c>
      <c r="P29">
        <v>43742</v>
      </c>
      <c r="Q29">
        <v>1</v>
      </c>
      <c r="R29" t="s">
        <v>254</v>
      </c>
      <c r="S29" t="s">
        <v>254</v>
      </c>
      <c r="T29" t="s">
        <v>330</v>
      </c>
    </row>
    <row r="30" spans="1:20" x14ac:dyDescent="0.2">
      <c r="A30" t="s">
        <v>331</v>
      </c>
      <c r="B30" t="s">
        <v>332</v>
      </c>
      <c r="C30" t="s">
        <v>412</v>
      </c>
      <c r="D30" s="82">
        <v>42440</v>
      </c>
      <c r="E30" s="82">
        <v>42382</v>
      </c>
      <c r="F30" t="s">
        <v>280</v>
      </c>
      <c r="G30">
        <v>1154</v>
      </c>
      <c r="H30">
        <v>43510</v>
      </c>
      <c r="I30">
        <v>1</v>
      </c>
      <c r="J30" t="s">
        <v>254</v>
      </c>
      <c r="K30" t="s">
        <v>254</v>
      </c>
      <c r="L30" t="s">
        <v>266</v>
      </c>
    </row>
    <row r="31" spans="1:20" x14ac:dyDescent="0.2">
      <c r="A31" t="s">
        <v>333</v>
      </c>
      <c r="B31" t="s">
        <v>104</v>
      </c>
      <c r="C31" t="s">
        <v>412</v>
      </c>
      <c r="D31" s="82">
        <v>42396</v>
      </c>
      <c r="E31" s="82">
        <v>42376</v>
      </c>
      <c r="F31">
        <v>716027</v>
      </c>
      <c r="G31">
        <v>2300</v>
      </c>
      <c r="H31">
        <v>43294</v>
      </c>
      <c r="I31">
        <v>1</v>
      </c>
      <c r="J31" t="s">
        <v>254</v>
      </c>
      <c r="K31" t="s">
        <v>254</v>
      </c>
      <c r="L31" t="s">
        <v>266</v>
      </c>
    </row>
    <row r="32" spans="1:20" x14ac:dyDescent="0.2">
      <c r="A32" t="s">
        <v>334</v>
      </c>
      <c r="B32" t="s">
        <v>335</v>
      </c>
      <c r="C32" t="s">
        <v>412</v>
      </c>
      <c r="D32" s="82">
        <v>42422</v>
      </c>
      <c r="E32" s="82">
        <v>42354</v>
      </c>
      <c r="F32">
        <v>15074</v>
      </c>
      <c r="G32">
        <v>4124</v>
      </c>
      <c r="H32">
        <v>43442</v>
      </c>
      <c r="I32">
        <v>1</v>
      </c>
      <c r="J32" t="s">
        <v>254</v>
      </c>
      <c r="K32" t="s">
        <v>254</v>
      </c>
      <c r="L32" t="s">
        <v>266</v>
      </c>
    </row>
    <row r="33" spans="1:20" x14ac:dyDescent="0.2">
      <c r="A33" t="s">
        <v>42</v>
      </c>
      <c r="B33" t="s">
        <v>336</v>
      </c>
      <c r="C33" t="s">
        <v>412</v>
      </c>
      <c r="D33" s="82">
        <v>42433</v>
      </c>
      <c r="E33" s="82">
        <v>42394</v>
      </c>
      <c r="F33" t="s">
        <v>337</v>
      </c>
      <c r="G33">
        <v>365.41</v>
      </c>
      <c r="H33">
        <v>43493</v>
      </c>
      <c r="I33">
        <v>1</v>
      </c>
      <c r="J33" t="s">
        <v>254</v>
      </c>
      <c r="K33" t="s">
        <v>254</v>
      </c>
      <c r="L33" t="s">
        <v>266</v>
      </c>
    </row>
    <row r="34" spans="1:20" x14ac:dyDescent="0.2">
      <c r="A34" t="s">
        <v>338</v>
      </c>
      <c r="B34" t="s">
        <v>137</v>
      </c>
      <c r="C34" t="s">
        <v>412</v>
      </c>
      <c r="D34" s="82">
        <v>42422</v>
      </c>
      <c r="E34" s="82">
        <v>42380</v>
      </c>
      <c r="F34">
        <v>1516002758</v>
      </c>
      <c r="G34">
        <v>1437.36</v>
      </c>
      <c r="H34">
        <v>43441</v>
      </c>
      <c r="I34">
        <v>1</v>
      </c>
      <c r="J34" t="s">
        <v>254</v>
      </c>
      <c r="K34" t="s">
        <v>254</v>
      </c>
      <c r="L34" t="s">
        <v>266</v>
      </c>
    </row>
    <row r="35" spans="1:20" x14ac:dyDescent="0.2">
      <c r="A35" t="s">
        <v>339</v>
      </c>
      <c r="B35" t="s">
        <v>340</v>
      </c>
      <c r="C35" t="s">
        <v>413</v>
      </c>
      <c r="D35" s="82">
        <v>42466</v>
      </c>
      <c r="E35" s="82">
        <v>42460</v>
      </c>
      <c r="F35" t="s">
        <v>341</v>
      </c>
      <c r="G35">
        <v>58631.9</v>
      </c>
      <c r="H35">
        <v>43640</v>
      </c>
      <c r="I35">
        <v>1</v>
      </c>
      <c r="J35" t="s">
        <v>254</v>
      </c>
      <c r="K35" t="s">
        <v>254</v>
      </c>
      <c r="L35" t="s">
        <v>266</v>
      </c>
    </row>
    <row r="36" spans="1:20" x14ac:dyDescent="0.2">
      <c r="A36" t="s">
        <v>385</v>
      </c>
      <c r="B36" t="s">
        <v>342</v>
      </c>
      <c r="C36" t="s">
        <v>412</v>
      </c>
      <c r="D36" s="82">
        <v>42389</v>
      </c>
      <c r="E36" s="82">
        <v>42338</v>
      </c>
      <c r="F36">
        <v>23636</v>
      </c>
      <c r="G36">
        <v>837.45</v>
      </c>
      <c r="H36">
        <v>43214</v>
      </c>
      <c r="I36">
        <v>1</v>
      </c>
      <c r="J36" t="s">
        <v>254</v>
      </c>
      <c r="K36" t="s">
        <v>254</v>
      </c>
      <c r="L36" t="s">
        <v>343</v>
      </c>
    </row>
    <row r="37" spans="1:20" x14ac:dyDescent="0.2">
      <c r="A37" t="s">
        <v>386</v>
      </c>
      <c r="B37" t="s">
        <v>344</v>
      </c>
      <c r="C37" t="s">
        <v>413</v>
      </c>
      <c r="D37" s="82">
        <v>42382</v>
      </c>
      <c r="E37" s="82">
        <v>42297</v>
      </c>
      <c r="F37">
        <v>2016010147</v>
      </c>
      <c r="G37">
        <v>665</v>
      </c>
      <c r="H37">
        <v>43178</v>
      </c>
      <c r="I37">
        <v>1</v>
      </c>
      <c r="J37" t="s">
        <v>254</v>
      </c>
      <c r="K37" t="s">
        <v>254</v>
      </c>
      <c r="L37" t="s">
        <v>345</v>
      </c>
    </row>
    <row r="38" spans="1:20" x14ac:dyDescent="0.2">
      <c r="A38" t="s">
        <v>387</v>
      </c>
      <c r="B38" t="s">
        <v>346</v>
      </c>
      <c r="C38" t="s">
        <v>412</v>
      </c>
      <c r="D38" s="82">
        <v>42440</v>
      </c>
      <c r="E38" s="82">
        <v>42382</v>
      </c>
      <c r="F38" t="s">
        <v>280</v>
      </c>
      <c r="G38">
        <v>5905.56</v>
      </c>
      <c r="H38">
        <v>43510</v>
      </c>
      <c r="I38">
        <v>1</v>
      </c>
      <c r="J38" t="s">
        <v>254</v>
      </c>
      <c r="K38" t="s">
        <v>254</v>
      </c>
      <c r="L38" t="s">
        <v>266</v>
      </c>
    </row>
    <row r="39" spans="1:20" x14ac:dyDescent="0.2">
      <c r="A39" t="s">
        <v>388</v>
      </c>
      <c r="B39" t="s">
        <v>347</v>
      </c>
      <c r="C39" t="s">
        <v>412</v>
      </c>
      <c r="D39" s="82">
        <v>42382</v>
      </c>
      <c r="E39" s="82">
        <v>42277</v>
      </c>
      <c r="F39">
        <v>188706</v>
      </c>
      <c r="G39">
        <v>1002.2</v>
      </c>
      <c r="H39">
        <v>43177</v>
      </c>
      <c r="I39">
        <v>1</v>
      </c>
      <c r="J39" t="s">
        <v>254</v>
      </c>
      <c r="K39" t="s">
        <v>254</v>
      </c>
      <c r="L39" t="s">
        <v>348</v>
      </c>
    </row>
    <row r="40" spans="1:20" x14ac:dyDescent="0.2">
      <c r="A40" t="s">
        <v>389</v>
      </c>
      <c r="B40" t="s">
        <v>102</v>
      </c>
      <c r="C40" t="s">
        <v>411</v>
      </c>
      <c r="D40" s="82">
        <v>42447</v>
      </c>
      <c r="E40" s="82">
        <v>42422</v>
      </c>
      <c r="F40" t="s">
        <v>349</v>
      </c>
      <c r="G40">
        <v>272.58</v>
      </c>
      <c r="H40">
        <v>43591</v>
      </c>
      <c r="I40">
        <v>1</v>
      </c>
      <c r="J40" t="s">
        <v>254</v>
      </c>
      <c r="K40" t="s">
        <v>254</v>
      </c>
      <c r="L40" t="s">
        <v>350</v>
      </c>
    </row>
    <row r="41" spans="1:20" x14ac:dyDescent="0.2">
      <c r="A41" t="s">
        <v>390</v>
      </c>
      <c r="B41" t="s">
        <v>83</v>
      </c>
      <c r="C41" t="s">
        <v>412</v>
      </c>
      <c r="D41" s="82">
        <v>42447</v>
      </c>
      <c r="E41" s="82">
        <v>42400</v>
      </c>
      <c r="F41" t="s">
        <v>351</v>
      </c>
      <c r="G41">
        <v>15000</v>
      </c>
      <c r="H41">
        <v>43588</v>
      </c>
      <c r="I41">
        <v>1</v>
      </c>
      <c r="J41" t="s">
        <v>254</v>
      </c>
      <c r="K41" t="s">
        <v>254</v>
      </c>
      <c r="L41" t="s">
        <v>266</v>
      </c>
    </row>
    <row r="42" spans="1:20" x14ac:dyDescent="0.2">
      <c r="A42" t="s">
        <v>391</v>
      </c>
      <c r="B42" t="s">
        <v>89</v>
      </c>
      <c r="C42" t="s">
        <v>413</v>
      </c>
      <c r="D42" s="82">
        <v>42391</v>
      </c>
      <c r="E42" s="82">
        <v>42352</v>
      </c>
      <c r="F42">
        <v>506010</v>
      </c>
      <c r="G42">
        <v>1590.65</v>
      </c>
      <c r="H42">
        <v>43249</v>
      </c>
      <c r="I42">
        <v>1</v>
      </c>
      <c r="J42" s="82">
        <v>42005</v>
      </c>
      <c r="K42" t="s">
        <v>352</v>
      </c>
      <c r="L42" t="s">
        <v>353</v>
      </c>
      <c r="M42" t="s">
        <v>261</v>
      </c>
      <c r="N42">
        <v>510667</v>
      </c>
      <c r="O42">
        <v>1513.82</v>
      </c>
      <c r="P42">
        <v>43558</v>
      </c>
      <c r="Q42">
        <v>1</v>
      </c>
      <c r="R42" s="82">
        <v>42370</v>
      </c>
      <c r="S42" t="s">
        <v>262</v>
      </c>
      <c r="T42" t="s">
        <v>354</v>
      </c>
    </row>
    <row r="43" spans="1:20" x14ac:dyDescent="0.2">
      <c r="A43" t="s">
        <v>392</v>
      </c>
      <c r="B43" t="s">
        <v>355</v>
      </c>
      <c r="C43" t="s">
        <v>412</v>
      </c>
      <c r="D43" s="82">
        <v>42422</v>
      </c>
      <c r="E43" s="82">
        <v>42394</v>
      </c>
      <c r="F43" t="s">
        <v>295</v>
      </c>
      <c r="G43">
        <v>1815.61</v>
      </c>
      <c r="H43">
        <v>43447</v>
      </c>
      <c r="I43">
        <v>1</v>
      </c>
      <c r="J43" t="s">
        <v>254</v>
      </c>
      <c r="K43" t="s">
        <v>254</v>
      </c>
      <c r="L43" t="s">
        <v>356</v>
      </c>
    </row>
    <row r="44" spans="1:20" x14ac:dyDescent="0.2">
      <c r="A44" t="s">
        <v>393</v>
      </c>
      <c r="B44" t="s">
        <v>357</v>
      </c>
      <c r="C44" t="s">
        <v>412</v>
      </c>
      <c r="D44" s="82">
        <v>42382</v>
      </c>
      <c r="E44" s="82">
        <v>42277</v>
      </c>
      <c r="F44">
        <v>188706</v>
      </c>
      <c r="G44">
        <v>2489.9299999999998</v>
      </c>
      <c r="H44">
        <v>43177</v>
      </c>
      <c r="I44">
        <v>1</v>
      </c>
      <c r="J44" t="s">
        <v>254</v>
      </c>
      <c r="K44" t="s">
        <v>254</v>
      </c>
      <c r="L44" t="s">
        <v>358</v>
      </c>
    </row>
    <row r="45" spans="1:20" x14ac:dyDescent="0.2">
      <c r="A45" t="s">
        <v>394</v>
      </c>
      <c r="B45" t="s">
        <v>130</v>
      </c>
      <c r="C45" t="s">
        <v>413</v>
      </c>
      <c r="D45" s="82">
        <v>42487</v>
      </c>
      <c r="E45" s="82">
        <v>42443</v>
      </c>
      <c r="F45">
        <v>512501</v>
      </c>
      <c r="G45">
        <v>5314.32</v>
      </c>
      <c r="H45">
        <v>43781</v>
      </c>
      <c r="I45">
        <v>625</v>
      </c>
      <c r="J45" t="s">
        <v>254</v>
      </c>
      <c r="K45" t="s">
        <v>254</v>
      </c>
      <c r="L45" t="s">
        <v>266</v>
      </c>
    </row>
    <row r="46" spans="1:20" x14ac:dyDescent="0.2">
      <c r="A46" t="s">
        <v>395</v>
      </c>
      <c r="B46" t="s">
        <v>359</v>
      </c>
      <c r="C46" t="s">
        <v>412</v>
      </c>
      <c r="D46" s="82">
        <v>42422</v>
      </c>
      <c r="E46" s="82">
        <v>42403</v>
      </c>
      <c r="F46" t="s">
        <v>360</v>
      </c>
      <c r="G46">
        <v>446.03</v>
      </c>
      <c r="H46">
        <v>43448</v>
      </c>
      <c r="I46">
        <v>1</v>
      </c>
      <c r="J46" t="s">
        <v>254</v>
      </c>
      <c r="K46" t="s">
        <v>254</v>
      </c>
      <c r="L46" t="s">
        <v>361</v>
      </c>
    </row>
    <row r="47" spans="1:20" x14ac:dyDescent="0.2">
      <c r="A47" t="s">
        <v>396</v>
      </c>
      <c r="B47" t="s">
        <v>362</v>
      </c>
      <c r="C47" t="s">
        <v>412</v>
      </c>
      <c r="D47" s="82">
        <v>42440</v>
      </c>
      <c r="E47" s="82">
        <v>42392</v>
      </c>
      <c r="F47">
        <v>70386413</v>
      </c>
      <c r="G47">
        <v>2743</v>
      </c>
      <c r="H47">
        <v>43517</v>
      </c>
      <c r="I47">
        <v>1</v>
      </c>
      <c r="J47" t="s">
        <v>254</v>
      </c>
      <c r="K47" t="s">
        <v>254</v>
      </c>
      <c r="L47" t="s">
        <v>266</v>
      </c>
    </row>
    <row r="48" spans="1:20" x14ac:dyDescent="0.2">
      <c r="A48" t="s">
        <v>397</v>
      </c>
      <c r="B48" t="s">
        <v>363</v>
      </c>
      <c r="C48" t="s">
        <v>412</v>
      </c>
      <c r="D48" s="82">
        <v>42383</v>
      </c>
      <c r="E48" s="82">
        <v>42297</v>
      </c>
      <c r="F48">
        <v>6039882</v>
      </c>
      <c r="G48">
        <v>790</v>
      </c>
      <c r="H48">
        <v>43185</v>
      </c>
      <c r="I48">
        <v>1</v>
      </c>
      <c r="J48" t="s">
        <v>254</v>
      </c>
      <c r="K48" t="s">
        <v>254</v>
      </c>
      <c r="L48" t="s">
        <v>266</v>
      </c>
    </row>
    <row r="49" spans="1:20" x14ac:dyDescent="0.2">
      <c r="A49" t="s">
        <v>398</v>
      </c>
      <c r="B49" t="s">
        <v>87</v>
      </c>
      <c r="C49" t="s">
        <v>413</v>
      </c>
      <c r="D49" s="82">
        <v>42389</v>
      </c>
      <c r="E49" s="82">
        <v>42345</v>
      </c>
      <c r="F49" t="s">
        <v>364</v>
      </c>
      <c r="G49">
        <v>5127</v>
      </c>
      <c r="H49">
        <v>43219</v>
      </c>
      <c r="I49">
        <v>1</v>
      </c>
      <c r="J49" t="s">
        <v>254</v>
      </c>
      <c r="K49" t="s">
        <v>254</v>
      </c>
      <c r="L49" t="s">
        <v>266</v>
      </c>
    </row>
    <row r="50" spans="1:20" x14ac:dyDescent="0.2">
      <c r="A50" t="s">
        <v>399</v>
      </c>
      <c r="B50" t="s">
        <v>106</v>
      </c>
      <c r="C50" t="s">
        <v>412</v>
      </c>
      <c r="D50" s="82">
        <v>42433</v>
      </c>
      <c r="E50" s="82">
        <v>42383</v>
      </c>
      <c r="F50" t="s">
        <v>365</v>
      </c>
      <c r="G50">
        <v>5550</v>
      </c>
      <c r="H50">
        <v>43495</v>
      </c>
      <c r="I50">
        <v>1</v>
      </c>
      <c r="J50" t="s">
        <v>254</v>
      </c>
      <c r="K50" t="s">
        <v>254</v>
      </c>
      <c r="L50" t="s">
        <v>366</v>
      </c>
    </row>
    <row r="51" spans="1:20" x14ac:dyDescent="0.2">
      <c r="A51" t="s">
        <v>400</v>
      </c>
      <c r="B51" t="s">
        <v>84</v>
      </c>
      <c r="C51" t="s">
        <v>412</v>
      </c>
      <c r="D51" s="82">
        <v>42445</v>
      </c>
      <c r="E51" s="82">
        <v>42011</v>
      </c>
      <c r="F51">
        <v>171500001</v>
      </c>
      <c r="G51">
        <v>7920</v>
      </c>
      <c r="H51">
        <v>43544</v>
      </c>
      <c r="I51">
        <v>1</v>
      </c>
      <c r="J51" t="s">
        <v>254</v>
      </c>
      <c r="K51" t="s">
        <v>254</v>
      </c>
      <c r="L51" t="s">
        <v>367</v>
      </c>
      <c r="M51" t="s">
        <v>368</v>
      </c>
      <c r="N51">
        <v>171500008</v>
      </c>
      <c r="O51">
        <v>7920</v>
      </c>
      <c r="P51">
        <v>43545</v>
      </c>
      <c r="Q51">
        <v>1</v>
      </c>
      <c r="R51" t="s">
        <v>254</v>
      </c>
      <c r="S51" t="s">
        <v>254</v>
      </c>
      <c r="T51" t="s">
        <v>369</v>
      </c>
    </row>
    <row r="52" spans="1:20" x14ac:dyDescent="0.2">
      <c r="A52" t="s">
        <v>401</v>
      </c>
      <c r="B52" t="s">
        <v>370</v>
      </c>
      <c r="C52" t="s">
        <v>411</v>
      </c>
      <c r="D52" s="82">
        <v>42422</v>
      </c>
      <c r="E52" s="82">
        <v>42394</v>
      </c>
      <c r="G52">
        <v>1157.06</v>
      </c>
      <c r="H52">
        <v>43447</v>
      </c>
      <c r="I52">
        <v>1</v>
      </c>
      <c r="J52" t="s">
        <v>254</v>
      </c>
      <c r="K52" t="s">
        <v>254</v>
      </c>
      <c r="L52" t="s">
        <v>371</v>
      </c>
      <c r="M52" s="82">
        <v>42525</v>
      </c>
      <c r="N52" t="s">
        <v>372</v>
      </c>
      <c r="O52">
        <v>641.38</v>
      </c>
      <c r="P52">
        <v>43745</v>
      </c>
      <c r="Q52">
        <v>1</v>
      </c>
      <c r="R52" t="s">
        <v>254</v>
      </c>
      <c r="S52" t="s">
        <v>254</v>
      </c>
      <c r="T52" t="s">
        <v>373</v>
      </c>
    </row>
    <row r="53" spans="1:20" x14ac:dyDescent="0.2">
      <c r="A53" t="s">
        <v>319</v>
      </c>
      <c r="B53" t="s">
        <v>94</v>
      </c>
      <c r="C53" t="s">
        <v>413</v>
      </c>
      <c r="D53" s="82">
        <v>42440</v>
      </c>
      <c r="E53" s="82">
        <v>42410</v>
      </c>
      <c r="F53" t="s">
        <v>321</v>
      </c>
      <c r="G53">
        <v>1190</v>
      </c>
      <c r="H53">
        <v>43511</v>
      </c>
      <c r="I53">
        <v>1</v>
      </c>
      <c r="J53" t="s">
        <v>254</v>
      </c>
      <c r="K53" t="s">
        <v>254</v>
      </c>
      <c r="L53" t="s">
        <v>266</v>
      </c>
    </row>
    <row r="54" spans="1:20" x14ac:dyDescent="0.2">
      <c r="A54" t="s">
        <v>402</v>
      </c>
      <c r="B54" t="s">
        <v>374</v>
      </c>
      <c r="C54" t="s">
        <v>413</v>
      </c>
      <c r="D54" s="82">
        <v>42481</v>
      </c>
      <c r="E54" s="82">
        <v>42440</v>
      </c>
      <c r="F54" t="s">
        <v>375</v>
      </c>
      <c r="G54">
        <v>1674</v>
      </c>
      <c r="H54">
        <v>43744</v>
      </c>
      <c r="I54">
        <v>12</v>
      </c>
      <c r="J54" t="s">
        <v>254</v>
      </c>
      <c r="K54" t="s">
        <v>254</v>
      </c>
      <c r="L54" t="s">
        <v>266</v>
      </c>
    </row>
    <row r="55" spans="1:20" x14ac:dyDescent="0.2">
      <c r="A55" t="s">
        <v>403</v>
      </c>
      <c r="B55" t="s">
        <v>115</v>
      </c>
      <c r="C55" t="s">
        <v>412</v>
      </c>
      <c r="D55" s="82">
        <v>42382</v>
      </c>
      <c r="E55" s="82">
        <v>42335</v>
      </c>
      <c r="F55" t="s">
        <v>376</v>
      </c>
      <c r="G55">
        <v>600</v>
      </c>
      <c r="H55">
        <v>43179</v>
      </c>
      <c r="I55">
        <v>1</v>
      </c>
      <c r="J55" t="s">
        <v>254</v>
      </c>
      <c r="K55" t="s">
        <v>254</v>
      </c>
      <c r="L55" t="s">
        <v>266</v>
      </c>
    </row>
    <row r="56" spans="1:20" x14ac:dyDescent="0.2">
      <c r="A56" t="s">
        <v>404</v>
      </c>
      <c r="B56" t="s">
        <v>377</v>
      </c>
      <c r="C56" t="s">
        <v>412</v>
      </c>
      <c r="D56" s="82">
        <v>42382</v>
      </c>
      <c r="E56" s="82">
        <v>42341</v>
      </c>
      <c r="F56">
        <v>5300286</v>
      </c>
      <c r="G56">
        <v>1341.48</v>
      </c>
      <c r="H56">
        <v>43175</v>
      </c>
      <c r="I56">
        <v>1</v>
      </c>
      <c r="J56" t="s">
        <v>254</v>
      </c>
      <c r="K56" t="s">
        <v>254</v>
      </c>
      <c r="L56" t="s">
        <v>258</v>
      </c>
    </row>
    <row r="57" spans="1:20" x14ac:dyDescent="0.2">
      <c r="A57" t="s">
        <v>405</v>
      </c>
      <c r="B57" t="s">
        <v>378</v>
      </c>
      <c r="C57" t="s">
        <v>412</v>
      </c>
      <c r="D57" s="82">
        <v>42382</v>
      </c>
      <c r="E57" s="82">
        <v>42277</v>
      </c>
      <c r="F57">
        <v>188706</v>
      </c>
      <c r="G57">
        <v>2649.64</v>
      </c>
      <c r="H57">
        <v>43177</v>
      </c>
      <c r="I57">
        <v>1</v>
      </c>
      <c r="J57" t="s">
        <v>254</v>
      </c>
      <c r="K57" t="s">
        <v>254</v>
      </c>
      <c r="L57" t="s">
        <v>379</v>
      </c>
    </row>
    <row r="58" spans="1:20" x14ac:dyDescent="0.2">
      <c r="A58" t="s">
        <v>406</v>
      </c>
      <c r="B58" t="s">
        <v>166</v>
      </c>
      <c r="C58" t="s">
        <v>413</v>
      </c>
      <c r="D58" s="82">
        <v>42493</v>
      </c>
      <c r="E58" s="82">
        <v>42471</v>
      </c>
      <c r="F58">
        <v>514019</v>
      </c>
      <c r="G58">
        <v>31672.19</v>
      </c>
      <c r="H58">
        <v>43812</v>
      </c>
      <c r="I58">
        <v>88</v>
      </c>
      <c r="J58" t="s">
        <v>254</v>
      </c>
      <c r="K58" t="s">
        <v>254</v>
      </c>
      <c r="L58">
        <v>2016</v>
      </c>
    </row>
    <row r="59" spans="1:20" x14ac:dyDescent="0.2">
      <c r="A59" t="s">
        <v>407</v>
      </c>
      <c r="B59" t="s">
        <v>201</v>
      </c>
      <c r="C59" t="s">
        <v>411</v>
      </c>
      <c r="D59" s="82">
        <v>42404</v>
      </c>
      <c r="E59" s="82">
        <v>42354</v>
      </c>
      <c r="F59" t="s">
        <v>380</v>
      </c>
      <c r="G59">
        <v>874</v>
      </c>
      <c r="H59">
        <v>43321</v>
      </c>
      <c r="I59">
        <v>1</v>
      </c>
      <c r="J59" t="s">
        <v>254</v>
      </c>
      <c r="K59" t="s">
        <v>254</v>
      </c>
      <c r="L59" t="s">
        <v>266</v>
      </c>
    </row>
    <row r="60" spans="1:20" x14ac:dyDescent="0.2">
      <c r="A60" t="s">
        <v>408</v>
      </c>
      <c r="B60" t="s">
        <v>381</v>
      </c>
      <c r="C60" t="s">
        <v>412</v>
      </c>
      <c r="D60" s="82">
        <v>42383</v>
      </c>
      <c r="E60" s="82">
        <v>42311</v>
      </c>
      <c r="F60" t="s">
        <v>382</v>
      </c>
      <c r="G60">
        <v>1098.3</v>
      </c>
      <c r="H60">
        <v>43183</v>
      </c>
      <c r="I60">
        <v>1</v>
      </c>
      <c r="J60" t="s">
        <v>254</v>
      </c>
      <c r="K60" t="s">
        <v>254</v>
      </c>
      <c r="L60" t="s">
        <v>383</v>
      </c>
    </row>
    <row r="61" spans="1:20" x14ac:dyDescent="0.2">
      <c r="A61" t="s">
        <v>409</v>
      </c>
      <c r="B61" t="s">
        <v>188</v>
      </c>
      <c r="C61" t="s">
        <v>412</v>
      </c>
      <c r="D61" s="82">
        <v>42422</v>
      </c>
      <c r="E61" s="82">
        <v>42394</v>
      </c>
      <c r="F61" t="s">
        <v>295</v>
      </c>
      <c r="G61">
        <v>1006.19</v>
      </c>
      <c r="H61">
        <v>43447</v>
      </c>
      <c r="I61">
        <v>1</v>
      </c>
      <c r="J61" t="s">
        <v>254</v>
      </c>
      <c r="K61" t="s">
        <v>254</v>
      </c>
      <c r="L61" t="s">
        <v>384</v>
      </c>
    </row>
    <row r="62" spans="1:20" x14ac:dyDescent="0.2">
      <c r="A62" t="s">
        <v>410</v>
      </c>
      <c r="B62" t="s">
        <v>232</v>
      </c>
      <c r="C62" t="s">
        <v>412</v>
      </c>
      <c r="D62" s="82">
        <v>42444</v>
      </c>
      <c r="E62" s="82">
        <v>42404</v>
      </c>
      <c r="F62">
        <v>154</v>
      </c>
      <c r="G62">
        <v>1211.79</v>
      </c>
      <c r="H62">
        <v>43538</v>
      </c>
      <c r="I62">
        <v>1</v>
      </c>
      <c r="J62" t="s">
        <v>254</v>
      </c>
      <c r="K62" t="s">
        <v>254</v>
      </c>
      <c r="L62">
        <v>2016</v>
      </c>
    </row>
    <row r="65" spans="4:21" x14ac:dyDescent="0.2">
      <c r="D65" s="82"/>
      <c r="E65" s="82"/>
    </row>
    <row r="66" spans="4:21" x14ac:dyDescent="0.2">
      <c r="D66" s="82"/>
      <c r="E66" s="82"/>
    </row>
    <row r="67" spans="4:21" x14ac:dyDescent="0.2">
      <c r="D67" s="82"/>
      <c r="E67" s="82"/>
      <c r="J67" s="82"/>
    </row>
    <row r="68" spans="4:21" x14ac:dyDescent="0.2">
      <c r="D68" s="82"/>
      <c r="E68" s="82"/>
    </row>
    <row r="69" spans="4:21" x14ac:dyDescent="0.2">
      <c r="D69" s="82"/>
      <c r="E69" s="82"/>
    </row>
    <row r="70" spans="4:21" x14ac:dyDescent="0.2">
      <c r="D70" s="82"/>
      <c r="E70" s="82"/>
    </row>
    <row r="71" spans="4:21" x14ac:dyDescent="0.2">
      <c r="D71" s="82"/>
      <c r="E71" s="82"/>
    </row>
    <row r="72" spans="4:21" x14ac:dyDescent="0.2">
      <c r="D72" s="82"/>
      <c r="E72" s="82"/>
    </row>
    <row r="73" spans="4:21" x14ac:dyDescent="0.2">
      <c r="D73" s="82"/>
      <c r="E73" s="82"/>
      <c r="M73" s="82"/>
    </row>
    <row r="74" spans="4:21" x14ac:dyDescent="0.2">
      <c r="D74" s="82"/>
      <c r="E74" s="82"/>
    </row>
    <row r="75" spans="4:21" x14ac:dyDescent="0.2">
      <c r="D75" s="82"/>
      <c r="E75" s="82"/>
      <c r="M75" s="82"/>
      <c r="U75" s="82"/>
    </row>
    <row r="76" spans="4:21" x14ac:dyDescent="0.2">
      <c r="D76" s="82"/>
      <c r="E76" s="82"/>
    </row>
    <row r="77" spans="4:21" x14ac:dyDescent="0.2">
      <c r="D77" s="82"/>
      <c r="E77" s="82"/>
    </row>
    <row r="78" spans="4:21" x14ac:dyDescent="0.2">
      <c r="D78" s="82"/>
      <c r="E78" s="82"/>
    </row>
    <row r="79" spans="4:21" x14ac:dyDescent="0.2">
      <c r="D79" s="82"/>
      <c r="E79" s="82"/>
    </row>
    <row r="80" spans="4:21" x14ac:dyDescent="0.2">
      <c r="D80" s="82"/>
      <c r="E80" s="82"/>
    </row>
    <row r="81" spans="4:13" x14ac:dyDescent="0.2">
      <c r="D81" s="82"/>
      <c r="E81" s="82"/>
    </row>
    <row r="82" spans="4:13" x14ac:dyDescent="0.2">
      <c r="D82" s="82"/>
      <c r="E82" s="82"/>
    </row>
    <row r="83" spans="4:13" x14ac:dyDescent="0.2">
      <c r="D83" s="82"/>
      <c r="E83" s="82"/>
    </row>
    <row r="84" spans="4:13" x14ac:dyDescent="0.2">
      <c r="D84" s="82"/>
      <c r="E84" s="82"/>
    </row>
    <row r="85" spans="4:13" x14ac:dyDescent="0.2">
      <c r="D85" s="82"/>
      <c r="E85" s="82"/>
    </row>
    <row r="86" spans="4:13" x14ac:dyDescent="0.2">
      <c r="D86" s="82"/>
      <c r="E86" s="82"/>
    </row>
    <row r="87" spans="4:13" x14ac:dyDescent="0.2">
      <c r="D87" s="82"/>
      <c r="E87" s="82"/>
    </row>
    <row r="88" spans="4:13" x14ac:dyDescent="0.2">
      <c r="D88" s="82"/>
      <c r="E88" s="82"/>
    </row>
    <row r="89" spans="4:13" x14ac:dyDescent="0.2">
      <c r="D89" s="82"/>
      <c r="E89" s="82"/>
    </row>
    <row r="90" spans="4:13" x14ac:dyDescent="0.2">
      <c r="D90" s="82"/>
      <c r="E90" s="82"/>
    </row>
    <row r="91" spans="4:13" x14ac:dyDescent="0.2">
      <c r="D91" s="82"/>
      <c r="E91" s="82"/>
    </row>
    <row r="92" spans="4:13" x14ac:dyDescent="0.2">
      <c r="D92" s="82"/>
      <c r="E92" s="82"/>
      <c r="M92" s="82"/>
    </row>
    <row r="93" spans="4:13" x14ac:dyDescent="0.2">
      <c r="D93" s="82"/>
      <c r="E93" s="82"/>
    </row>
    <row r="94" spans="4:13" x14ac:dyDescent="0.2">
      <c r="D94" s="82"/>
      <c r="E94" s="82"/>
    </row>
    <row r="95" spans="4:13" x14ac:dyDescent="0.2">
      <c r="D95" s="82"/>
      <c r="E95" s="82"/>
    </row>
    <row r="96" spans="4:13" x14ac:dyDescent="0.2">
      <c r="D96" s="82"/>
      <c r="E96" s="82"/>
    </row>
    <row r="97" spans="4:5" x14ac:dyDescent="0.2">
      <c r="D97" s="82"/>
      <c r="E97" s="82"/>
    </row>
    <row r="98" spans="4:5" x14ac:dyDescent="0.2">
      <c r="D98" s="82"/>
      <c r="E98" s="82"/>
    </row>
    <row r="116" spans="4:5" x14ac:dyDescent="0.2">
      <c r="D116" s="82"/>
      <c r="E116" s="82"/>
    </row>
    <row r="117" spans="4:5" x14ac:dyDescent="0.2">
      <c r="D117" s="82"/>
      <c r="E117" s="82"/>
    </row>
    <row r="118" spans="4:5" x14ac:dyDescent="0.2">
      <c r="D118" s="82"/>
      <c r="E118" s="82"/>
    </row>
    <row r="119" spans="4:5" x14ac:dyDescent="0.2">
      <c r="D119" s="82"/>
      <c r="E119" s="82"/>
    </row>
    <row r="120" spans="4:5" x14ac:dyDescent="0.2">
      <c r="D120" s="82"/>
      <c r="E120" s="82"/>
    </row>
    <row r="121" spans="4:5" x14ac:dyDescent="0.2">
      <c r="D121" s="82"/>
      <c r="E121" s="82"/>
    </row>
    <row r="122" spans="4:5" x14ac:dyDescent="0.2">
      <c r="D122" s="82"/>
      <c r="E122" s="82"/>
    </row>
    <row r="123" spans="4:5" x14ac:dyDescent="0.2">
      <c r="D123" s="82"/>
      <c r="E123" s="82"/>
    </row>
    <row r="124" spans="4:5" x14ac:dyDescent="0.2">
      <c r="D124" s="82"/>
      <c r="E124" s="82"/>
    </row>
    <row r="125" spans="4:5" x14ac:dyDescent="0.2">
      <c r="D125" s="82"/>
      <c r="E125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WY975"/>
  <sheetViews>
    <sheetView workbookViewId="0">
      <selection sqref="A1:XFD1048576"/>
    </sheetView>
  </sheetViews>
  <sheetFormatPr defaultColWidth="9.42578125" defaultRowHeight="12.75" x14ac:dyDescent="0.2"/>
  <cols>
    <col min="1" max="1" width="37.5703125" style="10" customWidth="1"/>
    <col min="2" max="2" width="13.5703125" style="10" customWidth="1"/>
    <col min="3" max="3" width="13.5703125" style="33" customWidth="1"/>
    <col min="4" max="4" width="15.5703125" style="54" customWidth="1"/>
    <col min="5" max="5" width="14.5703125" style="54" customWidth="1"/>
    <col min="6" max="6" width="17.5703125" style="11" customWidth="1"/>
    <col min="7" max="7" width="14.5703125" style="11" customWidth="1"/>
    <col min="8" max="8" width="21.5703125" style="11" customWidth="1"/>
    <col min="9" max="9" width="24.42578125" style="35" customWidth="1"/>
    <col min="10" max="10" width="17.5703125" style="163" customWidth="1"/>
    <col min="11" max="11" width="19.42578125" style="10" hidden="1" customWidth="1"/>
    <col min="12" max="12" width="22.42578125" style="11" hidden="1" customWidth="1"/>
    <col min="13" max="13" width="38" style="112" customWidth="1"/>
    <col min="14" max="14" width="14.5703125" style="11" hidden="1" customWidth="1"/>
    <col min="15" max="15" width="11.42578125" style="11" hidden="1" customWidth="1"/>
    <col min="16" max="16" width="14.42578125" style="10" hidden="1" customWidth="1"/>
    <col min="17" max="17" width="16.5703125" style="49" hidden="1" customWidth="1"/>
    <col min="18" max="18" width="16.5703125" style="41" hidden="1" customWidth="1"/>
    <col min="19" max="19" width="21.5703125" style="49" hidden="1" customWidth="1"/>
    <col min="20" max="20" width="10.5703125" style="11" hidden="1" customWidth="1"/>
    <col min="21" max="22" width="9.42578125" style="11"/>
    <col min="23" max="23" width="11" style="11" customWidth="1"/>
    <col min="24" max="16384" width="9.42578125" style="11"/>
  </cols>
  <sheetData>
    <row r="1" spans="1:20" s="22" customFormat="1" ht="39" x14ac:dyDescent="0.25">
      <c r="A1" s="79" t="s">
        <v>0</v>
      </c>
      <c r="B1" s="72" t="s">
        <v>82</v>
      </c>
      <c r="C1" s="73" t="s">
        <v>1</v>
      </c>
      <c r="D1" s="73" t="s">
        <v>435</v>
      </c>
      <c r="E1" s="74" t="s">
        <v>553</v>
      </c>
      <c r="F1" s="75" t="s">
        <v>16</v>
      </c>
      <c r="G1" s="76" t="s">
        <v>2</v>
      </c>
      <c r="H1" s="76" t="s">
        <v>241</v>
      </c>
      <c r="I1" s="72" t="s">
        <v>19</v>
      </c>
      <c r="J1" s="108" t="s">
        <v>20</v>
      </c>
      <c r="K1" s="77" t="s">
        <v>57</v>
      </c>
      <c r="L1" s="78" t="s">
        <v>56</v>
      </c>
      <c r="M1" s="108" t="s">
        <v>62</v>
      </c>
      <c r="N1" s="78" t="s">
        <v>164</v>
      </c>
      <c r="O1" s="78" t="s">
        <v>161</v>
      </c>
      <c r="P1" s="77" t="s">
        <v>155</v>
      </c>
      <c r="Q1" s="80" t="s">
        <v>169</v>
      </c>
      <c r="R1" s="81" t="s">
        <v>189</v>
      </c>
      <c r="S1" s="80" t="s">
        <v>170</v>
      </c>
      <c r="T1" s="81" t="s">
        <v>175</v>
      </c>
    </row>
    <row r="2" spans="1:20" s="37" customFormat="1" ht="38.25" x14ac:dyDescent="0.2">
      <c r="A2" s="30" t="s">
        <v>521</v>
      </c>
      <c r="B2" s="40" t="s">
        <v>86</v>
      </c>
      <c r="C2" s="14">
        <v>43465</v>
      </c>
      <c r="D2" s="67">
        <v>448.1</v>
      </c>
      <c r="E2" s="67">
        <v>448</v>
      </c>
      <c r="F2" s="8">
        <f t="shared" ref="F2:F7" si="0">IF(E2=0,D2,0)</f>
        <v>0</v>
      </c>
      <c r="G2" s="9" t="s">
        <v>5</v>
      </c>
      <c r="H2" s="114" t="s">
        <v>439</v>
      </c>
      <c r="I2" s="16" t="s">
        <v>21</v>
      </c>
      <c r="J2" s="118" t="s">
        <v>578</v>
      </c>
      <c r="K2" s="10"/>
      <c r="L2" s="15" t="s">
        <v>227</v>
      </c>
      <c r="M2" s="109" t="s">
        <v>463</v>
      </c>
      <c r="N2" s="18"/>
      <c r="O2" s="18"/>
      <c r="P2" s="11"/>
      <c r="Q2" s="47"/>
      <c r="R2" s="44"/>
      <c r="S2" s="47" t="s">
        <v>200</v>
      </c>
      <c r="T2" s="37">
        <v>0</v>
      </c>
    </row>
    <row r="3" spans="1:20" s="37" customFormat="1" x14ac:dyDescent="0.2">
      <c r="A3" s="13" t="s">
        <v>72</v>
      </c>
      <c r="B3" s="19" t="s">
        <v>85</v>
      </c>
      <c r="C3" s="6">
        <v>43465</v>
      </c>
      <c r="D3" s="67">
        <v>507.59</v>
      </c>
      <c r="E3" s="67"/>
      <c r="F3" s="8">
        <f t="shared" si="0"/>
        <v>507.59</v>
      </c>
      <c r="G3" s="12" t="s">
        <v>3</v>
      </c>
      <c r="H3" s="114" t="s">
        <v>440</v>
      </c>
      <c r="I3" s="16" t="s">
        <v>39</v>
      </c>
      <c r="J3" s="23" t="s">
        <v>578</v>
      </c>
      <c r="K3" s="10"/>
      <c r="L3" s="4"/>
      <c r="M3" s="109" t="s">
        <v>464</v>
      </c>
      <c r="N3" s="8"/>
      <c r="O3" s="7"/>
      <c r="P3" s="11"/>
      <c r="Q3" s="47"/>
      <c r="R3" s="44"/>
      <c r="S3" s="47"/>
      <c r="T3" s="37">
        <v>0</v>
      </c>
    </row>
    <row r="4" spans="1:20" s="37" customFormat="1" ht="25.5" x14ac:dyDescent="0.2">
      <c r="A4" s="30" t="s">
        <v>520</v>
      </c>
      <c r="B4" s="40" t="s">
        <v>84</v>
      </c>
      <c r="C4" s="14">
        <v>43465</v>
      </c>
      <c r="D4" s="67">
        <v>5940</v>
      </c>
      <c r="E4" s="67">
        <v>5940</v>
      </c>
      <c r="F4" s="8">
        <f t="shared" si="0"/>
        <v>0</v>
      </c>
      <c r="G4" s="9" t="s">
        <v>423</v>
      </c>
      <c r="H4" s="114" t="s">
        <v>439</v>
      </c>
      <c r="I4" s="30" t="s">
        <v>584</v>
      </c>
      <c r="J4" s="23" t="s">
        <v>579</v>
      </c>
      <c r="K4" s="10" t="s">
        <v>486</v>
      </c>
      <c r="L4" s="17"/>
      <c r="M4" s="110" t="s">
        <v>465</v>
      </c>
      <c r="N4" s="8"/>
      <c r="O4" s="8"/>
      <c r="P4" s="11"/>
      <c r="Q4" s="47"/>
      <c r="R4" s="44"/>
      <c r="S4" s="47" t="s">
        <v>176</v>
      </c>
      <c r="T4" s="37">
        <v>6600</v>
      </c>
    </row>
    <row r="5" spans="1:20" s="37" customFormat="1" ht="38.25" x14ac:dyDescent="0.2">
      <c r="A5" s="30" t="s">
        <v>438</v>
      </c>
      <c r="B5" s="40" t="s">
        <v>83</v>
      </c>
      <c r="C5" s="14">
        <v>43465</v>
      </c>
      <c r="D5" s="67">
        <v>15000</v>
      </c>
      <c r="E5" s="67">
        <v>15000</v>
      </c>
      <c r="F5" s="8">
        <f t="shared" si="0"/>
        <v>0</v>
      </c>
      <c r="G5" s="9" t="s">
        <v>6</v>
      </c>
      <c r="H5" s="114" t="s">
        <v>439</v>
      </c>
      <c r="I5" s="16" t="s">
        <v>22</v>
      </c>
      <c r="J5" s="23" t="s">
        <v>579</v>
      </c>
      <c r="K5" s="10" t="s">
        <v>486</v>
      </c>
      <c r="M5" s="109" t="s">
        <v>466</v>
      </c>
      <c r="N5" s="18"/>
      <c r="O5" s="18"/>
      <c r="P5" s="11"/>
      <c r="Q5" s="47" t="s">
        <v>198</v>
      </c>
      <c r="R5" s="44"/>
      <c r="S5" s="47" t="s">
        <v>171</v>
      </c>
      <c r="T5" s="37">
        <v>2500</v>
      </c>
    </row>
    <row r="6" spans="1:20" s="37" customFormat="1" ht="38.25" x14ac:dyDescent="0.2">
      <c r="A6" s="30" t="s">
        <v>458</v>
      </c>
      <c r="B6" s="40" t="s">
        <v>88</v>
      </c>
      <c r="C6" s="14">
        <v>43465</v>
      </c>
      <c r="D6" s="67">
        <v>6534.73</v>
      </c>
      <c r="E6" s="67">
        <v>6534</v>
      </c>
      <c r="F6" s="8">
        <f t="shared" si="0"/>
        <v>0</v>
      </c>
      <c r="G6" s="9" t="s">
        <v>3</v>
      </c>
      <c r="H6" s="114" t="s">
        <v>439</v>
      </c>
      <c r="I6" s="16" t="s">
        <v>214</v>
      </c>
      <c r="J6" s="23" t="s">
        <v>578</v>
      </c>
      <c r="K6" s="10"/>
      <c r="L6" s="15" t="s">
        <v>228</v>
      </c>
      <c r="M6" s="109" t="s">
        <v>463</v>
      </c>
      <c r="N6" s="18"/>
      <c r="O6" s="18"/>
      <c r="P6" s="11"/>
      <c r="Q6" s="47"/>
      <c r="R6" s="44"/>
      <c r="S6" s="47" t="s">
        <v>200</v>
      </c>
      <c r="T6" s="37">
        <v>0</v>
      </c>
    </row>
    <row r="7" spans="1:20" s="37" customFormat="1" x14ac:dyDescent="0.2">
      <c r="A7" s="116" t="s">
        <v>519</v>
      </c>
      <c r="B7" s="19" t="s">
        <v>232</v>
      </c>
      <c r="C7" s="14">
        <v>43465</v>
      </c>
      <c r="D7" s="67">
        <v>1276.05</v>
      </c>
      <c r="E7" s="67"/>
      <c r="F7" s="8">
        <f t="shared" si="0"/>
        <v>1276.05</v>
      </c>
      <c r="G7" s="39" t="s">
        <v>6</v>
      </c>
      <c r="H7" s="114" t="s">
        <v>439</v>
      </c>
      <c r="I7" s="16" t="s">
        <v>426</v>
      </c>
      <c r="J7" s="52" t="s">
        <v>578</v>
      </c>
      <c r="K7" s="10"/>
      <c r="L7" s="4"/>
      <c r="M7" s="110" t="s">
        <v>468</v>
      </c>
      <c r="N7" s="8"/>
      <c r="O7" s="7"/>
      <c r="P7" s="11"/>
      <c r="Q7" s="57"/>
      <c r="R7" s="58"/>
      <c r="S7" s="57"/>
      <c r="T7" s="59"/>
    </row>
    <row r="8" spans="1:20" s="37" customFormat="1" x14ac:dyDescent="0.2">
      <c r="A8" s="135" t="s">
        <v>561</v>
      </c>
      <c r="B8" s="136" t="s">
        <v>81</v>
      </c>
      <c r="C8" s="137">
        <v>42735</v>
      </c>
      <c r="D8" s="138">
        <v>325.86</v>
      </c>
      <c r="E8" s="138"/>
      <c r="F8" s="139"/>
      <c r="G8" s="140" t="s">
        <v>230</v>
      </c>
      <c r="H8" s="141" t="s">
        <v>412</v>
      </c>
      <c r="I8" s="142" t="s">
        <v>562</v>
      </c>
      <c r="J8" s="52" t="s">
        <v>415</v>
      </c>
      <c r="K8" s="10"/>
      <c r="L8" s="10"/>
      <c r="M8" s="143" t="s">
        <v>563</v>
      </c>
      <c r="N8" s="8"/>
      <c r="O8" s="8"/>
      <c r="P8" s="10"/>
      <c r="Q8" s="132"/>
      <c r="R8" s="133"/>
      <c r="S8" s="132"/>
      <c r="T8" s="134"/>
    </row>
    <row r="9" spans="1:20" s="37" customFormat="1" ht="25.5" x14ac:dyDescent="0.2">
      <c r="A9" s="135" t="s">
        <v>564</v>
      </c>
      <c r="B9" s="136" t="s">
        <v>565</v>
      </c>
      <c r="C9" s="137">
        <v>42735</v>
      </c>
      <c r="D9" s="138">
        <v>8545</v>
      </c>
      <c r="E9" s="138"/>
      <c r="F9" s="139"/>
      <c r="G9" s="140" t="s">
        <v>6</v>
      </c>
      <c r="H9" s="169" t="s">
        <v>439</v>
      </c>
      <c r="I9" s="142" t="s">
        <v>22</v>
      </c>
      <c r="J9" s="52" t="s">
        <v>65</v>
      </c>
      <c r="K9" s="10"/>
      <c r="L9" s="10"/>
      <c r="M9" s="143" t="s">
        <v>563</v>
      </c>
      <c r="N9" s="8"/>
      <c r="O9" s="8"/>
      <c r="P9" s="10"/>
      <c r="Q9" s="132"/>
      <c r="R9" s="133"/>
      <c r="S9" s="132"/>
      <c r="T9" s="134"/>
    </row>
    <row r="10" spans="1:20" s="37" customFormat="1" x14ac:dyDescent="0.2">
      <c r="A10" s="30" t="s">
        <v>518</v>
      </c>
      <c r="B10" s="40" t="s">
        <v>79</v>
      </c>
      <c r="C10" s="14">
        <v>43465</v>
      </c>
      <c r="D10" s="67">
        <v>6500</v>
      </c>
      <c r="E10" s="67">
        <v>6500</v>
      </c>
      <c r="F10" s="8">
        <f>IF(E10=0,D10,0)</f>
        <v>0</v>
      </c>
      <c r="G10" s="9" t="s">
        <v>4</v>
      </c>
      <c r="H10" s="114" t="s">
        <v>439</v>
      </c>
      <c r="I10" s="16" t="s">
        <v>23</v>
      </c>
      <c r="J10" s="23" t="s">
        <v>485</v>
      </c>
      <c r="K10" s="10" t="s">
        <v>486</v>
      </c>
      <c r="L10" s="4"/>
      <c r="M10" s="110" t="s">
        <v>468</v>
      </c>
      <c r="N10" s="8"/>
      <c r="O10" s="8"/>
      <c r="P10" s="11"/>
      <c r="Q10" s="47"/>
      <c r="R10" s="44"/>
      <c r="S10" s="47"/>
    </row>
    <row r="11" spans="1:20" s="37" customFormat="1" ht="25.5" x14ac:dyDescent="0.2">
      <c r="A11" s="135" t="s">
        <v>566</v>
      </c>
      <c r="B11" s="136" t="s">
        <v>567</v>
      </c>
      <c r="C11" s="137">
        <v>42735</v>
      </c>
      <c r="D11" s="138">
        <v>790</v>
      </c>
      <c r="E11" s="138"/>
      <c r="F11" s="139"/>
      <c r="G11" s="140" t="s">
        <v>3</v>
      </c>
      <c r="H11" s="141" t="s">
        <v>412</v>
      </c>
      <c r="I11" s="142" t="s">
        <v>568</v>
      </c>
      <c r="J11" s="52" t="s">
        <v>416</v>
      </c>
      <c r="K11" s="10"/>
      <c r="L11" s="10"/>
      <c r="M11" s="143" t="s">
        <v>569</v>
      </c>
      <c r="N11" s="8"/>
      <c r="O11" s="8"/>
      <c r="P11" s="10"/>
      <c r="Q11" s="132"/>
      <c r="R11" s="133"/>
      <c r="S11" s="132"/>
      <c r="T11" s="134"/>
    </row>
    <row r="12" spans="1:20" s="37" customFormat="1" ht="25.5" x14ac:dyDescent="0.2">
      <c r="A12" s="30" t="s">
        <v>517</v>
      </c>
      <c r="B12" s="40" t="s">
        <v>80</v>
      </c>
      <c r="C12" s="14">
        <v>43465</v>
      </c>
      <c r="D12" s="67">
        <v>9399.36</v>
      </c>
      <c r="E12" s="67">
        <v>10310.64</v>
      </c>
      <c r="F12" s="8">
        <f t="shared" ref="F12:F21" si="1">IF(E12=0,D12,0)</f>
        <v>0</v>
      </c>
      <c r="G12" s="9" t="s">
        <v>152</v>
      </c>
      <c r="H12" s="114" t="s">
        <v>441</v>
      </c>
      <c r="I12" s="16" t="s">
        <v>25</v>
      </c>
      <c r="J12" s="23" t="s">
        <v>578</v>
      </c>
      <c r="K12" s="10"/>
      <c r="L12" s="10"/>
      <c r="M12" s="110" t="s">
        <v>468</v>
      </c>
      <c r="N12" s="8"/>
      <c r="O12" s="8"/>
      <c r="P12" s="11"/>
      <c r="Q12" s="47"/>
      <c r="R12" s="44"/>
      <c r="S12" s="47"/>
      <c r="T12" s="37">
        <v>0</v>
      </c>
    </row>
    <row r="13" spans="1:20" s="37" customFormat="1" x14ac:dyDescent="0.2">
      <c r="A13" s="30" t="s">
        <v>573</v>
      </c>
      <c r="B13" s="40" t="s">
        <v>574</v>
      </c>
      <c r="C13" s="14">
        <v>43465</v>
      </c>
      <c r="D13" s="8"/>
      <c r="E13" s="8">
        <v>28.28</v>
      </c>
      <c r="F13" s="8">
        <f t="shared" si="1"/>
        <v>0</v>
      </c>
      <c r="G13" s="39" t="s">
        <v>3</v>
      </c>
      <c r="H13" s="114" t="s">
        <v>439</v>
      </c>
      <c r="I13" s="16"/>
      <c r="J13" s="52"/>
      <c r="K13" s="10"/>
      <c r="L13" s="10"/>
      <c r="M13" s="110" t="s">
        <v>563</v>
      </c>
      <c r="N13" s="8"/>
      <c r="O13" s="8"/>
      <c r="P13" s="11"/>
      <c r="Q13" s="47"/>
      <c r="R13" s="44"/>
      <c r="S13" s="47"/>
    </row>
    <row r="14" spans="1:20" s="37" customFormat="1" x14ac:dyDescent="0.2">
      <c r="A14" s="30" t="s">
        <v>75</v>
      </c>
      <c r="B14" s="40" t="s">
        <v>87</v>
      </c>
      <c r="C14" s="14">
        <v>43465</v>
      </c>
      <c r="D14" s="67">
        <v>5383</v>
      </c>
      <c r="E14" s="67">
        <v>5545</v>
      </c>
      <c r="F14" s="8">
        <f t="shared" si="1"/>
        <v>0</v>
      </c>
      <c r="G14" s="9" t="s">
        <v>18</v>
      </c>
      <c r="H14" s="114" t="s">
        <v>441</v>
      </c>
      <c r="I14" s="16" t="s">
        <v>26</v>
      </c>
      <c r="J14" s="23" t="s">
        <v>578</v>
      </c>
      <c r="K14" s="10"/>
      <c r="L14" s="10"/>
      <c r="M14" s="110" t="s">
        <v>467</v>
      </c>
      <c r="N14" s="8"/>
      <c r="O14" s="8"/>
      <c r="P14" s="11"/>
      <c r="Q14" s="47"/>
      <c r="R14" s="44"/>
      <c r="S14" s="47"/>
      <c r="T14" s="37">
        <v>0</v>
      </c>
    </row>
    <row r="15" spans="1:20" s="37" customFormat="1" ht="25.5" x14ac:dyDescent="0.2">
      <c r="A15" s="30" t="s">
        <v>516</v>
      </c>
      <c r="B15" s="40" t="s">
        <v>89</v>
      </c>
      <c r="C15" s="14">
        <v>43465</v>
      </c>
      <c r="D15" s="67">
        <v>1460.13</v>
      </c>
      <c r="E15" s="67"/>
      <c r="F15" s="8">
        <f t="shared" si="1"/>
        <v>1460.13</v>
      </c>
      <c r="G15" s="9" t="s">
        <v>5</v>
      </c>
      <c r="H15" s="114" t="s">
        <v>441</v>
      </c>
      <c r="I15" s="16" t="s">
        <v>27</v>
      </c>
      <c r="J15" s="23" t="s">
        <v>578</v>
      </c>
      <c r="K15" s="10"/>
      <c r="L15" s="10"/>
      <c r="M15" s="110" t="s">
        <v>468</v>
      </c>
      <c r="N15" s="8"/>
      <c r="O15" s="8"/>
      <c r="P15" s="10" t="s">
        <v>156</v>
      </c>
      <c r="Q15" s="47"/>
      <c r="R15" s="44"/>
      <c r="S15" s="47"/>
      <c r="T15" s="37">
        <v>0</v>
      </c>
    </row>
    <row r="16" spans="1:20" s="37" customFormat="1" ht="38.25" x14ac:dyDescent="0.2">
      <c r="A16" s="30" t="s">
        <v>515</v>
      </c>
      <c r="B16" s="40" t="s">
        <v>90</v>
      </c>
      <c r="C16" s="14">
        <v>43465</v>
      </c>
      <c r="D16" s="67">
        <v>4199.5</v>
      </c>
      <c r="E16" s="67">
        <v>4200</v>
      </c>
      <c r="F16" s="8">
        <f t="shared" si="1"/>
        <v>0</v>
      </c>
      <c r="G16" s="9" t="s">
        <v>5</v>
      </c>
      <c r="H16" s="114" t="s">
        <v>439</v>
      </c>
      <c r="I16" s="16" t="s">
        <v>28</v>
      </c>
      <c r="J16" s="23" t="s">
        <v>578</v>
      </c>
      <c r="K16" s="10"/>
      <c r="L16" s="4"/>
      <c r="M16" s="110" t="s">
        <v>467</v>
      </c>
      <c r="N16" s="20"/>
      <c r="O16" s="20"/>
      <c r="P16" s="11"/>
      <c r="Q16" s="47"/>
      <c r="R16" s="44"/>
      <c r="S16" s="47" t="s">
        <v>231</v>
      </c>
      <c r="T16" s="37">
        <v>0</v>
      </c>
    </row>
    <row r="17" spans="1:20" s="37" customFormat="1" x14ac:dyDescent="0.2">
      <c r="A17" s="13" t="s">
        <v>514</v>
      </c>
      <c r="B17" s="19" t="s">
        <v>91</v>
      </c>
      <c r="C17" s="14">
        <v>43465</v>
      </c>
      <c r="D17" s="67">
        <v>1160.6099999999999</v>
      </c>
      <c r="E17" s="67">
        <v>1143.43</v>
      </c>
      <c r="F17" s="8">
        <f t="shared" si="1"/>
        <v>0</v>
      </c>
      <c r="G17" s="9" t="s">
        <v>6</v>
      </c>
      <c r="H17" t="s">
        <v>439</v>
      </c>
      <c r="I17" s="13" t="s">
        <v>215</v>
      </c>
      <c r="J17" s="23" t="s">
        <v>485</v>
      </c>
      <c r="K17" s="10"/>
      <c r="L17" s="4"/>
      <c r="M17" s="110" t="s">
        <v>469</v>
      </c>
      <c r="N17" s="20"/>
      <c r="O17" s="20"/>
      <c r="P17" s="11"/>
      <c r="Q17" s="47"/>
      <c r="R17" s="44"/>
      <c r="S17" s="47"/>
      <c r="T17" s="37">
        <v>0</v>
      </c>
    </row>
    <row r="18" spans="1:20" s="37" customFormat="1" ht="38.25" x14ac:dyDescent="0.2">
      <c r="A18" s="13" t="s">
        <v>153</v>
      </c>
      <c r="B18" s="19" t="s">
        <v>165</v>
      </c>
      <c r="C18" s="14">
        <v>43465</v>
      </c>
      <c r="D18" s="67">
        <v>239.17</v>
      </c>
      <c r="E18" s="67">
        <v>222.05</v>
      </c>
      <c r="F18" s="8">
        <f t="shared" si="1"/>
        <v>0</v>
      </c>
      <c r="G18" s="9" t="s">
        <v>230</v>
      </c>
      <c r="H18" t="s">
        <v>439</v>
      </c>
      <c r="I18" s="13" t="s">
        <v>216</v>
      </c>
      <c r="J18" s="23" t="s">
        <v>579</v>
      </c>
      <c r="K18" s="10"/>
      <c r="L18" s="4"/>
      <c r="M18" s="109" t="s">
        <v>470</v>
      </c>
      <c r="N18" s="20"/>
      <c r="O18" s="20"/>
      <c r="P18" s="11"/>
      <c r="Q18" s="47" t="s">
        <v>184</v>
      </c>
      <c r="R18" s="44"/>
      <c r="S18" s="47" t="s">
        <v>183</v>
      </c>
      <c r="T18" s="37">
        <v>0</v>
      </c>
    </row>
    <row r="19" spans="1:20" s="37" customFormat="1" ht="38.25" x14ac:dyDescent="0.2">
      <c r="A19" s="13" t="s">
        <v>541</v>
      </c>
      <c r="B19" s="19" t="s">
        <v>92</v>
      </c>
      <c r="C19" s="14">
        <v>43465</v>
      </c>
      <c r="D19" s="67">
        <v>848.16</v>
      </c>
      <c r="E19" s="67"/>
      <c r="F19" s="8">
        <f t="shared" si="1"/>
        <v>848.16</v>
      </c>
      <c r="G19" s="9" t="s">
        <v>5</v>
      </c>
      <c r="H19" t="s">
        <v>439</v>
      </c>
      <c r="I19" s="13" t="s">
        <v>29</v>
      </c>
      <c r="J19" s="23" t="s">
        <v>578</v>
      </c>
      <c r="K19" s="10" t="s">
        <v>487</v>
      </c>
      <c r="L19" s="4"/>
      <c r="M19" s="110" t="s">
        <v>469</v>
      </c>
      <c r="N19" s="20"/>
      <c r="O19" s="20"/>
      <c r="P19" s="11"/>
      <c r="Q19" s="47"/>
      <c r="R19" s="44"/>
      <c r="S19" s="47" t="s">
        <v>226</v>
      </c>
      <c r="T19" s="37">
        <v>0</v>
      </c>
    </row>
    <row r="20" spans="1:20" s="37" customFormat="1" ht="25.5" x14ac:dyDescent="0.2">
      <c r="A20" s="13" t="s">
        <v>418</v>
      </c>
      <c r="B20" s="19" t="s">
        <v>420</v>
      </c>
      <c r="C20" s="83">
        <v>43465</v>
      </c>
      <c r="D20" s="67">
        <v>1164.2</v>
      </c>
      <c r="E20" s="67"/>
      <c r="F20" s="8">
        <f t="shared" si="1"/>
        <v>1164.2</v>
      </c>
      <c r="G20" s="39" t="s">
        <v>6</v>
      </c>
      <c r="H20" s="87" t="s">
        <v>419</v>
      </c>
      <c r="I20" s="13" t="s">
        <v>580</v>
      </c>
      <c r="J20" s="52" t="s">
        <v>579</v>
      </c>
      <c r="K20" s="10"/>
      <c r="L20" s="4"/>
      <c r="M20" s="110" t="s">
        <v>471</v>
      </c>
      <c r="N20" s="20"/>
      <c r="O20" s="20"/>
      <c r="P20" s="11"/>
      <c r="Q20" s="84"/>
      <c r="R20" s="85"/>
      <c r="S20" s="84"/>
      <c r="T20" s="86"/>
    </row>
    <row r="21" spans="1:20" s="37" customFormat="1" ht="38.25" x14ac:dyDescent="0.2">
      <c r="A21" s="4" t="s">
        <v>429</v>
      </c>
      <c r="B21" s="19" t="s">
        <v>432</v>
      </c>
      <c r="C21" s="6">
        <v>43465</v>
      </c>
      <c r="D21" s="8">
        <v>4779.03</v>
      </c>
      <c r="E21" s="8"/>
      <c r="F21" s="8">
        <f t="shared" si="1"/>
        <v>4779.03</v>
      </c>
      <c r="G21" s="9" t="s">
        <v>150</v>
      </c>
      <c r="H21" t="s">
        <v>439</v>
      </c>
      <c r="I21" s="13"/>
      <c r="J21" s="52"/>
      <c r="K21" s="19"/>
      <c r="L21" s="4"/>
      <c r="M21" s="110"/>
      <c r="N21" s="8"/>
      <c r="O21" s="8"/>
      <c r="P21" s="11"/>
      <c r="Q21" s="47"/>
      <c r="R21" s="44"/>
      <c r="S21" s="47"/>
    </row>
    <row r="22" spans="1:20" s="37" customFormat="1" ht="25.5" x14ac:dyDescent="0.2">
      <c r="A22" s="4" t="s">
        <v>575</v>
      </c>
      <c r="B22" s="19" t="s">
        <v>93</v>
      </c>
      <c r="C22" s="14">
        <v>43465</v>
      </c>
      <c r="D22" s="67">
        <v>14304</v>
      </c>
      <c r="E22" s="67"/>
      <c r="F22" s="8">
        <v>0</v>
      </c>
      <c r="G22" s="21" t="s">
        <v>6</v>
      </c>
      <c r="H22" s="114" t="s">
        <v>439</v>
      </c>
      <c r="I22" s="13" t="s">
        <v>31</v>
      </c>
      <c r="J22" s="25" t="s">
        <v>578</v>
      </c>
      <c r="K22" s="10"/>
      <c r="L22" s="4" t="s">
        <v>67</v>
      </c>
      <c r="M22" s="110" t="s">
        <v>471</v>
      </c>
      <c r="N22" s="22"/>
      <c r="O22" s="22"/>
      <c r="P22" s="11"/>
      <c r="Q22" s="47"/>
      <c r="R22" s="44"/>
      <c r="S22" s="47"/>
      <c r="T22" s="37">
        <v>0</v>
      </c>
    </row>
    <row r="23" spans="1:20" s="37" customFormat="1" ht="51" x14ac:dyDescent="0.2">
      <c r="A23" s="13" t="s">
        <v>488</v>
      </c>
      <c r="B23" s="19" t="s">
        <v>95</v>
      </c>
      <c r="C23" s="6">
        <v>43465</v>
      </c>
      <c r="D23" s="67">
        <v>1880</v>
      </c>
      <c r="E23" s="67">
        <v>1880</v>
      </c>
      <c r="F23" s="8">
        <f>IF(E23=0,D23,0)</f>
        <v>0</v>
      </c>
      <c r="G23" s="9" t="s">
        <v>4</v>
      </c>
      <c r="H23" s="114" t="s">
        <v>439</v>
      </c>
      <c r="I23" s="13" t="s">
        <v>32</v>
      </c>
      <c r="J23" s="166" t="s">
        <v>579</v>
      </c>
      <c r="K23" s="10"/>
      <c r="L23" s="4"/>
      <c r="M23" s="110" t="s">
        <v>468</v>
      </c>
      <c r="N23" s="8"/>
      <c r="O23" s="8"/>
      <c r="P23" s="11"/>
      <c r="Q23" s="47" t="s">
        <v>197</v>
      </c>
      <c r="R23" s="44"/>
      <c r="S23" s="47" t="s">
        <v>192</v>
      </c>
      <c r="T23" s="37">
        <v>0</v>
      </c>
    </row>
    <row r="24" spans="1:20" s="37" customFormat="1" ht="25.5" x14ac:dyDescent="0.2">
      <c r="A24" s="13" t="s">
        <v>446</v>
      </c>
      <c r="B24" s="19" t="s">
        <v>94</v>
      </c>
      <c r="C24" s="144">
        <v>43100</v>
      </c>
      <c r="D24" s="130">
        <v>1190</v>
      </c>
      <c r="E24" s="130">
        <v>1190</v>
      </c>
      <c r="F24" s="8">
        <v>0</v>
      </c>
      <c r="G24" s="39" t="s">
        <v>4</v>
      </c>
      <c r="H24" s="114" t="s">
        <v>441</v>
      </c>
      <c r="I24" s="13" t="s">
        <v>32</v>
      </c>
      <c r="J24" s="52" t="s">
        <v>579</v>
      </c>
      <c r="K24" s="10"/>
      <c r="L24" s="15"/>
      <c r="M24" s="110" t="s">
        <v>468</v>
      </c>
      <c r="N24" s="8"/>
      <c r="O24" s="8"/>
      <c r="P24" s="11"/>
      <c r="Q24" s="132"/>
      <c r="R24" s="133"/>
      <c r="S24" s="132"/>
      <c r="T24" s="134"/>
    </row>
    <row r="25" spans="1:20" s="37" customFormat="1" ht="25.5" x14ac:dyDescent="0.2">
      <c r="A25" s="30" t="s">
        <v>7</v>
      </c>
      <c r="B25" s="40" t="s">
        <v>96</v>
      </c>
      <c r="C25" s="14">
        <v>43465</v>
      </c>
      <c r="D25" s="67">
        <v>665</v>
      </c>
      <c r="E25" s="67">
        <v>665</v>
      </c>
      <c r="F25" s="8">
        <f>IF(E25=0,D25,0)</f>
        <v>0</v>
      </c>
      <c r="G25" s="9" t="s">
        <v>3</v>
      </c>
      <c r="H25" s="114" t="s">
        <v>441</v>
      </c>
      <c r="I25" s="13" t="s">
        <v>33</v>
      </c>
      <c r="J25" s="23" t="s">
        <v>578</v>
      </c>
      <c r="K25" s="10"/>
      <c r="L25" s="4"/>
      <c r="M25" s="110" t="s">
        <v>467</v>
      </c>
      <c r="N25" s="8"/>
      <c r="O25" s="7"/>
      <c r="P25" s="11"/>
      <c r="Q25" s="47"/>
      <c r="R25" s="44"/>
      <c r="S25" s="47" t="s">
        <v>176</v>
      </c>
      <c r="T25" s="37">
        <v>650</v>
      </c>
    </row>
    <row r="26" spans="1:20" s="37" customFormat="1" ht="25.5" x14ac:dyDescent="0.2">
      <c r="A26" s="145" t="s">
        <v>570</v>
      </c>
      <c r="B26" s="146" t="s">
        <v>201</v>
      </c>
      <c r="C26" s="147">
        <v>42735</v>
      </c>
      <c r="D26" s="138">
        <v>874</v>
      </c>
      <c r="E26" s="138"/>
      <c r="F26" s="139"/>
      <c r="G26" s="140" t="s">
        <v>230</v>
      </c>
      <c r="H26" s="141" t="s">
        <v>411</v>
      </c>
      <c r="I26" s="145" t="s">
        <v>571</v>
      </c>
      <c r="J26" s="52" t="s">
        <v>415</v>
      </c>
      <c r="K26" s="10"/>
      <c r="L26" s="15"/>
      <c r="M26" s="143" t="s">
        <v>569</v>
      </c>
      <c r="N26" s="8"/>
      <c r="O26" s="8"/>
      <c r="P26" s="11"/>
      <c r="Q26" s="132"/>
      <c r="R26" s="133"/>
      <c r="S26" s="132"/>
      <c r="T26" s="134"/>
    </row>
    <row r="27" spans="1:20" s="37" customFormat="1" ht="38.25" x14ac:dyDescent="0.2">
      <c r="A27" s="13" t="s">
        <v>539</v>
      </c>
      <c r="B27" s="19" t="s">
        <v>97</v>
      </c>
      <c r="C27" s="6">
        <v>43465</v>
      </c>
      <c r="D27" s="67">
        <v>5259</v>
      </c>
      <c r="E27" s="67"/>
      <c r="F27" s="8">
        <f t="shared" ref="F27:F90" si="2">IF(E27=0,D27,0)</f>
        <v>5259</v>
      </c>
      <c r="G27" s="9" t="s">
        <v>3</v>
      </c>
      <c r="H27" s="114" t="s">
        <v>440</v>
      </c>
      <c r="I27" s="13" t="s">
        <v>34</v>
      </c>
      <c r="J27" s="23" t="s">
        <v>578</v>
      </c>
      <c r="K27" s="10"/>
      <c r="L27" s="15"/>
      <c r="M27" s="110" t="s">
        <v>472</v>
      </c>
      <c r="N27" s="8">
        <v>4876</v>
      </c>
      <c r="O27" s="8"/>
      <c r="P27" s="11"/>
      <c r="Q27" s="47" t="s">
        <v>172</v>
      </c>
      <c r="R27" s="44"/>
      <c r="S27" s="47" t="s">
        <v>181</v>
      </c>
      <c r="T27" s="37">
        <v>845</v>
      </c>
    </row>
    <row r="28" spans="1:20" s="37" customFormat="1" ht="25.5" x14ac:dyDescent="0.2">
      <c r="A28" s="13" t="s">
        <v>8</v>
      </c>
      <c r="B28" s="19" t="s">
        <v>98</v>
      </c>
      <c r="C28" s="129">
        <v>43465</v>
      </c>
      <c r="D28" s="130">
        <v>2077</v>
      </c>
      <c r="E28" s="130">
        <v>2139</v>
      </c>
      <c r="F28" s="8">
        <f t="shared" si="2"/>
        <v>0</v>
      </c>
      <c r="G28" s="39" t="s">
        <v>6</v>
      </c>
      <c r="H28" s="131" t="s">
        <v>439</v>
      </c>
      <c r="I28" s="13" t="s">
        <v>36</v>
      </c>
      <c r="J28" s="52" t="s">
        <v>578</v>
      </c>
      <c r="K28" s="10"/>
      <c r="L28" s="4"/>
      <c r="M28" s="110" t="s">
        <v>463</v>
      </c>
      <c r="N28" s="8"/>
      <c r="O28" s="7"/>
      <c r="P28" s="11"/>
      <c r="Q28" s="132"/>
      <c r="R28" s="133"/>
      <c r="S28" s="132" t="s">
        <v>176</v>
      </c>
      <c r="T28" s="134">
        <v>3670</v>
      </c>
    </row>
    <row r="29" spans="1:20" s="37" customFormat="1" ht="25.5" x14ac:dyDescent="0.2">
      <c r="A29" s="13" t="s">
        <v>540</v>
      </c>
      <c r="B29" s="19" t="s">
        <v>431</v>
      </c>
      <c r="C29" s="144">
        <v>43465</v>
      </c>
      <c r="D29" s="130">
        <v>1592.01</v>
      </c>
      <c r="E29" s="130">
        <v>1671.61</v>
      </c>
      <c r="F29" s="8">
        <f t="shared" si="2"/>
        <v>0</v>
      </c>
      <c r="G29" s="39" t="s">
        <v>3</v>
      </c>
      <c r="H29" s="131" t="s">
        <v>440</v>
      </c>
      <c r="I29" s="13" t="s">
        <v>35</v>
      </c>
      <c r="J29" s="52" t="s">
        <v>578</v>
      </c>
      <c r="K29" s="10"/>
      <c r="L29" s="4"/>
      <c r="M29" s="110" t="s">
        <v>472</v>
      </c>
      <c r="N29" s="8"/>
      <c r="O29" s="8"/>
      <c r="P29" s="11"/>
      <c r="Q29" s="132"/>
      <c r="R29" s="133"/>
      <c r="S29" s="132"/>
      <c r="T29" s="134">
        <v>0</v>
      </c>
    </row>
    <row r="30" spans="1:20" s="37" customFormat="1" x14ac:dyDescent="0.2">
      <c r="A30" s="30" t="s">
        <v>239</v>
      </c>
      <c r="B30" s="19" t="s">
        <v>238</v>
      </c>
      <c r="C30" s="6">
        <v>43465</v>
      </c>
      <c r="D30" s="68">
        <v>857.2</v>
      </c>
      <c r="E30" s="68">
        <v>890.63</v>
      </c>
      <c r="F30" s="8">
        <f t="shared" si="2"/>
        <v>0</v>
      </c>
      <c r="G30" s="39" t="s">
        <v>6</v>
      </c>
      <c r="H30" s="117" t="s">
        <v>440</v>
      </c>
      <c r="I30" s="16" t="s">
        <v>49</v>
      </c>
      <c r="J30" s="52" t="s">
        <v>578</v>
      </c>
      <c r="K30" s="10"/>
      <c r="L30" s="4"/>
      <c r="M30" s="110" t="s">
        <v>464</v>
      </c>
      <c r="N30" s="8"/>
      <c r="O30" s="7"/>
      <c r="P30" s="11"/>
      <c r="Q30" s="69"/>
      <c r="R30" s="70"/>
      <c r="S30" s="69"/>
      <c r="T30" s="71"/>
    </row>
    <row r="31" spans="1:20" s="37" customFormat="1" x14ac:dyDescent="0.2">
      <c r="A31" s="30" t="s">
        <v>234</v>
      </c>
      <c r="B31" s="40" t="s">
        <v>235</v>
      </c>
      <c r="C31" s="14">
        <v>43465</v>
      </c>
      <c r="D31" s="68">
        <v>17000</v>
      </c>
      <c r="E31" s="68">
        <v>17900</v>
      </c>
      <c r="F31" s="8">
        <f t="shared" si="2"/>
        <v>0</v>
      </c>
      <c r="G31" s="39" t="s">
        <v>5</v>
      </c>
      <c r="H31" s="117" t="s">
        <v>439</v>
      </c>
      <c r="I31" s="16" t="s">
        <v>234</v>
      </c>
      <c r="J31" s="52" t="s">
        <v>578</v>
      </c>
      <c r="K31" s="10"/>
      <c r="L31" s="4"/>
      <c r="M31" s="110" t="s">
        <v>465</v>
      </c>
      <c r="N31" s="8"/>
      <c r="O31" s="8"/>
      <c r="P31" s="11"/>
      <c r="Q31" s="69"/>
      <c r="R31" s="70"/>
      <c r="S31" s="69"/>
      <c r="T31" s="71"/>
    </row>
    <row r="32" spans="1:20" s="37" customFormat="1" ht="51" x14ac:dyDescent="0.2">
      <c r="A32" s="30" t="s">
        <v>78</v>
      </c>
      <c r="B32" s="40" t="s">
        <v>149</v>
      </c>
      <c r="C32" s="14">
        <v>43102</v>
      </c>
      <c r="D32" s="67">
        <v>4928</v>
      </c>
      <c r="E32" s="67">
        <v>5314</v>
      </c>
      <c r="F32" s="8">
        <f t="shared" si="2"/>
        <v>0</v>
      </c>
      <c r="G32" s="24" t="s">
        <v>6</v>
      </c>
      <c r="H32" s="114" t="s">
        <v>442</v>
      </c>
      <c r="I32" s="13" t="s">
        <v>217</v>
      </c>
      <c r="J32" s="167" t="s">
        <v>485</v>
      </c>
      <c r="K32" s="10" t="s">
        <v>486</v>
      </c>
      <c r="L32" s="17"/>
      <c r="M32" s="110" t="s">
        <v>465</v>
      </c>
      <c r="N32" s="18"/>
      <c r="O32" s="18"/>
      <c r="P32" s="11"/>
      <c r="Q32" s="47" t="s">
        <v>173</v>
      </c>
      <c r="R32" s="44"/>
      <c r="S32" s="47" t="s">
        <v>177</v>
      </c>
      <c r="T32" s="37">
        <v>200</v>
      </c>
    </row>
    <row r="33" spans="1:20" s="37" customFormat="1" ht="25.5" x14ac:dyDescent="0.2">
      <c r="A33" s="13" t="s">
        <v>558</v>
      </c>
      <c r="B33" s="19" t="s">
        <v>448</v>
      </c>
      <c r="C33" s="101">
        <v>43465</v>
      </c>
      <c r="D33" s="97">
        <v>543.20000000000005</v>
      </c>
      <c r="E33" s="97">
        <v>548</v>
      </c>
      <c r="F33" s="8">
        <f t="shared" si="2"/>
        <v>0</v>
      </c>
      <c r="G33" s="9" t="s">
        <v>150</v>
      </c>
      <c r="H33" s="114" t="s">
        <v>442</v>
      </c>
      <c r="I33" s="13" t="s">
        <v>583</v>
      </c>
      <c r="J33" s="52" t="s">
        <v>578</v>
      </c>
      <c r="K33" s="10"/>
      <c r="L33" s="17"/>
      <c r="M33" s="110" t="s">
        <v>465</v>
      </c>
      <c r="N33" s="8"/>
      <c r="O33" s="8"/>
      <c r="P33" s="11"/>
      <c r="Q33" s="98"/>
      <c r="R33" s="99"/>
      <c r="S33" s="98"/>
      <c r="T33" s="100"/>
    </row>
    <row r="34" spans="1:20" s="37" customFormat="1" x14ac:dyDescent="0.2">
      <c r="A34" s="13" t="s">
        <v>559</v>
      </c>
      <c r="B34" s="19" t="s">
        <v>447</v>
      </c>
      <c r="C34" s="14">
        <v>43465</v>
      </c>
      <c r="D34" s="97">
        <v>706</v>
      </c>
      <c r="E34" s="97">
        <v>719</v>
      </c>
      <c r="F34" s="8">
        <f t="shared" si="2"/>
        <v>0</v>
      </c>
      <c r="G34" s="9" t="s">
        <v>150</v>
      </c>
      <c r="H34" s="114" t="s">
        <v>442</v>
      </c>
      <c r="I34" s="13" t="s">
        <v>583</v>
      </c>
      <c r="J34" s="52" t="s">
        <v>578</v>
      </c>
      <c r="K34" s="10"/>
      <c r="L34" s="17"/>
      <c r="M34" s="110" t="s">
        <v>465</v>
      </c>
      <c r="N34" s="8"/>
      <c r="O34" s="8"/>
      <c r="P34" s="11"/>
      <c r="Q34" s="47"/>
      <c r="R34" s="44"/>
      <c r="S34" s="47"/>
    </row>
    <row r="35" spans="1:20" s="37" customFormat="1" ht="25.5" x14ac:dyDescent="0.2">
      <c r="A35" s="30" t="s">
        <v>13</v>
      </c>
      <c r="B35" s="40" t="s">
        <v>99</v>
      </c>
      <c r="C35" s="14">
        <v>43465</v>
      </c>
      <c r="D35" s="67">
        <v>370</v>
      </c>
      <c r="E35" s="67">
        <v>370</v>
      </c>
      <c r="F35" s="8">
        <f t="shared" si="2"/>
        <v>0</v>
      </c>
      <c r="G35" s="9" t="s">
        <v>3</v>
      </c>
      <c r="H35" s="114" t="s">
        <v>439</v>
      </c>
      <c r="I35" s="170" t="s">
        <v>218</v>
      </c>
      <c r="J35" s="167" t="s">
        <v>65</v>
      </c>
      <c r="K35" s="10" t="s">
        <v>65</v>
      </c>
      <c r="L35" s="4"/>
      <c r="M35" s="110" t="s">
        <v>467</v>
      </c>
      <c r="N35" s="8"/>
      <c r="O35" s="8"/>
      <c r="P35" s="11"/>
      <c r="Q35" s="47"/>
      <c r="R35" s="44"/>
      <c r="S35" s="47" t="s">
        <v>176</v>
      </c>
      <c r="T35" s="37">
        <v>350</v>
      </c>
    </row>
    <row r="36" spans="1:20" s="37" customFormat="1" ht="25.5" x14ac:dyDescent="0.2">
      <c r="A36" s="13" t="s">
        <v>522</v>
      </c>
      <c r="B36" s="19" t="s">
        <v>141</v>
      </c>
      <c r="C36" s="6">
        <v>43465</v>
      </c>
      <c r="D36" s="67">
        <v>55.13</v>
      </c>
      <c r="E36" s="67">
        <v>57.88</v>
      </c>
      <c r="F36" s="8">
        <f t="shared" si="2"/>
        <v>0</v>
      </c>
      <c r="G36" s="9" t="s">
        <v>230</v>
      </c>
      <c r="H36" t="s">
        <v>440</v>
      </c>
      <c r="I36" s="13" t="s">
        <v>35</v>
      </c>
      <c r="J36" s="23" t="s">
        <v>578</v>
      </c>
      <c r="K36" s="10"/>
      <c r="L36" s="4"/>
      <c r="M36" s="110" t="s">
        <v>470</v>
      </c>
      <c r="N36" s="8"/>
      <c r="O36" s="8"/>
      <c r="P36" s="11"/>
      <c r="Q36" s="47">
        <v>41906</v>
      </c>
      <c r="R36" s="44"/>
      <c r="S36" s="47"/>
      <c r="T36" s="37">
        <v>0</v>
      </c>
    </row>
    <row r="37" spans="1:20" s="37" customFormat="1" ht="25.5" x14ac:dyDescent="0.2">
      <c r="A37" s="13" t="s">
        <v>551</v>
      </c>
      <c r="B37" s="19" t="s">
        <v>142</v>
      </c>
      <c r="C37" s="6">
        <v>43465</v>
      </c>
      <c r="D37" s="67">
        <v>250</v>
      </c>
      <c r="E37" s="67"/>
      <c r="F37" s="8">
        <f t="shared" si="2"/>
        <v>250</v>
      </c>
      <c r="G37" s="9" t="s">
        <v>6</v>
      </c>
      <c r="H37" s="114" t="s">
        <v>439</v>
      </c>
      <c r="I37" s="19" t="s">
        <v>219</v>
      </c>
      <c r="J37" s="167" t="s">
        <v>65</v>
      </c>
      <c r="K37" s="10"/>
      <c r="L37" s="4"/>
      <c r="M37" s="110" t="s">
        <v>471</v>
      </c>
      <c r="N37" s="8"/>
      <c r="O37" s="7"/>
      <c r="P37" s="11"/>
      <c r="Q37" s="47"/>
      <c r="R37" s="44"/>
      <c r="S37" s="47" t="s">
        <v>176</v>
      </c>
      <c r="T37" s="37">
        <v>250</v>
      </c>
    </row>
    <row r="38" spans="1:20" s="37" customFormat="1" x14ac:dyDescent="0.2">
      <c r="A38" s="13" t="s">
        <v>523</v>
      </c>
      <c r="B38" s="19" t="s">
        <v>436</v>
      </c>
      <c r="C38" s="14">
        <v>43465</v>
      </c>
      <c r="D38" s="92">
        <v>9561.85</v>
      </c>
      <c r="E38" s="92">
        <v>8375.23</v>
      </c>
      <c r="F38" s="8">
        <f t="shared" si="2"/>
        <v>0</v>
      </c>
      <c r="G38" s="39" t="s">
        <v>6</v>
      </c>
      <c r="H38" s="107" t="s">
        <v>437</v>
      </c>
      <c r="I38" s="13"/>
      <c r="J38" s="168"/>
      <c r="K38" s="10"/>
      <c r="L38" s="4"/>
      <c r="M38" s="110" t="s">
        <v>471</v>
      </c>
      <c r="N38" s="8"/>
      <c r="O38" s="7"/>
      <c r="P38" s="11"/>
      <c r="Q38" s="93"/>
      <c r="R38" s="94"/>
      <c r="S38" s="93"/>
      <c r="T38" s="95"/>
    </row>
    <row r="39" spans="1:20" s="37" customFormat="1" ht="76.5" x14ac:dyDescent="0.2">
      <c r="A39" s="13" t="s">
        <v>527</v>
      </c>
      <c r="B39" s="19" t="s">
        <v>144</v>
      </c>
      <c r="C39" s="14">
        <v>43465</v>
      </c>
      <c r="D39" s="67">
        <v>1095.3800000000001</v>
      </c>
      <c r="E39" s="67">
        <v>1001.34</v>
      </c>
      <c r="F39" s="8">
        <f t="shared" si="2"/>
        <v>0</v>
      </c>
      <c r="G39" s="9" t="s">
        <v>4</v>
      </c>
      <c r="H39" s="114" t="s">
        <v>439</v>
      </c>
      <c r="I39" s="13" t="s">
        <v>38</v>
      </c>
      <c r="J39" s="52" t="s">
        <v>578</v>
      </c>
      <c r="K39" s="10"/>
      <c r="L39" s="4"/>
      <c r="M39" s="110" t="s">
        <v>467</v>
      </c>
      <c r="N39" s="8"/>
      <c r="O39" s="8"/>
      <c r="P39" s="11"/>
      <c r="Q39" s="47" t="s">
        <v>197</v>
      </c>
      <c r="R39" s="44"/>
      <c r="S39" s="47" t="s">
        <v>203</v>
      </c>
      <c r="T39" s="37">
        <v>0</v>
      </c>
    </row>
    <row r="40" spans="1:20" s="37" customFormat="1" ht="25.5" x14ac:dyDescent="0.2">
      <c r="A40" s="13" t="s">
        <v>525</v>
      </c>
      <c r="B40" s="19" t="s">
        <v>179</v>
      </c>
      <c r="C40" s="14">
        <v>43465</v>
      </c>
      <c r="D40" s="67">
        <v>2865.21</v>
      </c>
      <c r="E40" s="67">
        <v>2509.64</v>
      </c>
      <c r="F40" s="8">
        <f t="shared" si="2"/>
        <v>0</v>
      </c>
      <c r="G40" s="39" t="s">
        <v>4</v>
      </c>
      <c r="H40" s="114" t="s">
        <v>439</v>
      </c>
      <c r="I40" s="13" t="s">
        <v>38</v>
      </c>
      <c r="J40" s="52" t="s">
        <v>578</v>
      </c>
      <c r="K40" s="10"/>
      <c r="L40" s="4"/>
      <c r="M40" s="110" t="s">
        <v>463</v>
      </c>
      <c r="N40" s="18"/>
      <c r="O40" s="7"/>
      <c r="P40" s="11"/>
      <c r="Q40" s="48"/>
      <c r="R40" s="45"/>
      <c r="S40" s="48"/>
      <c r="T40" s="46"/>
    </row>
    <row r="41" spans="1:20" s="37" customFormat="1" ht="76.5" x14ac:dyDescent="0.2">
      <c r="A41" s="13" t="s">
        <v>524</v>
      </c>
      <c r="B41" s="19" t="s">
        <v>143</v>
      </c>
      <c r="C41" s="14">
        <v>43465</v>
      </c>
      <c r="D41" s="67">
        <v>12400.75</v>
      </c>
      <c r="E41" s="67">
        <v>11391.82</v>
      </c>
      <c r="F41" s="8">
        <f t="shared" si="2"/>
        <v>0</v>
      </c>
      <c r="G41" s="9" t="s">
        <v>4</v>
      </c>
      <c r="H41" s="114" t="s">
        <v>439</v>
      </c>
      <c r="I41" s="13" t="s">
        <v>38</v>
      </c>
      <c r="J41" s="52" t="s">
        <v>578</v>
      </c>
      <c r="K41" s="10"/>
      <c r="L41" s="4"/>
      <c r="M41" s="110" t="s">
        <v>467</v>
      </c>
      <c r="N41" s="8"/>
      <c r="O41" s="8"/>
      <c r="P41" s="11"/>
      <c r="Q41" s="47"/>
      <c r="R41" s="44"/>
      <c r="S41" s="47" t="s">
        <v>203</v>
      </c>
      <c r="T41" s="37">
        <v>0</v>
      </c>
    </row>
    <row r="42" spans="1:20" s="37" customFormat="1" ht="76.5" x14ac:dyDescent="0.2">
      <c r="A42" s="13" t="s">
        <v>552</v>
      </c>
      <c r="B42" s="19" t="s">
        <v>145</v>
      </c>
      <c r="C42" s="14">
        <v>43465</v>
      </c>
      <c r="D42" s="67">
        <v>2602.6</v>
      </c>
      <c r="E42" s="8">
        <v>2258.25</v>
      </c>
      <c r="F42" s="8">
        <f t="shared" si="2"/>
        <v>0</v>
      </c>
      <c r="G42" s="9" t="s">
        <v>4</v>
      </c>
      <c r="H42" s="114" t="s">
        <v>439</v>
      </c>
      <c r="I42" s="13" t="s">
        <v>38</v>
      </c>
      <c r="J42" s="52" t="s">
        <v>578</v>
      </c>
      <c r="K42" s="10"/>
      <c r="L42" s="17"/>
      <c r="M42" s="110" t="s">
        <v>546</v>
      </c>
      <c r="N42" s="18"/>
      <c r="O42" s="18"/>
      <c r="P42" s="11"/>
      <c r="Q42" s="47"/>
      <c r="R42" s="44"/>
      <c r="S42" s="47" t="s">
        <v>203</v>
      </c>
      <c r="T42" s="37">
        <v>0</v>
      </c>
    </row>
    <row r="43" spans="1:20" s="37" customFormat="1" ht="38.25" x14ac:dyDescent="0.2">
      <c r="A43" s="13" t="s">
        <v>526</v>
      </c>
      <c r="B43" s="19" t="s">
        <v>146</v>
      </c>
      <c r="C43" s="6">
        <v>43465</v>
      </c>
      <c r="D43" s="67">
        <v>13230.55</v>
      </c>
      <c r="E43" s="67">
        <v>12802.74</v>
      </c>
      <c r="F43" s="8">
        <f t="shared" si="2"/>
        <v>0</v>
      </c>
      <c r="G43" s="12" t="s">
        <v>3</v>
      </c>
      <c r="H43" s="114" t="s">
        <v>439</v>
      </c>
      <c r="I43" s="16" t="s">
        <v>21</v>
      </c>
      <c r="J43" s="23" t="s">
        <v>578</v>
      </c>
      <c r="K43" s="10"/>
      <c r="L43" s="15" t="s">
        <v>229</v>
      </c>
      <c r="M43" s="110" t="s">
        <v>463</v>
      </c>
      <c r="N43" s="8"/>
      <c r="O43" s="8"/>
      <c r="P43" s="11"/>
      <c r="Q43" s="47"/>
      <c r="R43" s="44"/>
      <c r="S43" s="47" t="s">
        <v>200</v>
      </c>
      <c r="T43" s="37">
        <v>0</v>
      </c>
    </row>
    <row r="44" spans="1:20" s="37" customFormat="1" ht="25.5" x14ac:dyDescent="0.2">
      <c r="A44" s="13" t="s">
        <v>233</v>
      </c>
      <c r="B44" s="19" t="s">
        <v>147</v>
      </c>
      <c r="C44" s="6">
        <v>42705</v>
      </c>
      <c r="D44" s="67"/>
      <c r="E44" s="67"/>
      <c r="F44" s="8">
        <f t="shared" si="2"/>
        <v>0</v>
      </c>
      <c r="G44" s="12" t="s">
        <v>6</v>
      </c>
      <c r="H44" s="12">
        <v>0</v>
      </c>
      <c r="I44" s="13" t="s">
        <v>66</v>
      </c>
      <c r="J44" s="23" t="s">
        <v>578</v>
      </c>
      <c r="K44" s="10"/>
      <c r="L44" s="17"/>
      <c r="M44" s="109" t="s">
        <v>464</v>
      </c>
      <c r="N44" s="8">
        <f>1.44*62</f>
        <v>89.28</v>
      </c>
      <c r="O44" s="8"/>
      <c r="P44" s="11"/>
      <c r="Q44" s="47"/>
      <c r="R44" s="44"/>
      <c r="S44" s="47"/>
      <c r="T44" s="37">
        <v>0</v>
      </c>
    </row>
    <row r="45" spans="1:20" s="37" customFormat="1" x14ac:dyDescent="0.2">
      <c r="A45" s="13" t="s">
        <v>9</v>
      </c>
      <c r="B45" s="19" t="s">
        <v>148</v>
      </c>
      <c r="C45" s="6">
        <v>43465</v>
      </c>
      <c r="D45" s="67">
        <v>2020</v>
      </c>
      <c r="E45" s="67">
        <v>2100</v>
      </c>
      <c r="F45" s="8">
        <f t="shared" si="2"/>
        <v>0</v>
      </c>
      <c r="G45" s="9" t="s">
        <v>5</v>
      </c>
      <c r="H45" s="114" t="s">
        <v>439</v>
      </c>
      <c r="I45" s="115" t="s">
        <v>70</v>
      </c>
      <c r="J45" s="23" t="s">
        <v>578</v>
      </c>
      <c r="K45" s="10"/>
      <c r="L45" s="4"/>
      <c r="M45" s="109" t="s">
        <v>463</v>
      </c>
      <c r="N45" s="8"/>
      <c r="O45" s="8"/>
      <c r="P45" s="11"/>
      <c r="Q45" s="47"/>
      <c r="R45" s="44"/>
      <c r="S45" s="47"/>
      <c r="T45" s="37">
        <v>0</v>
      </c>
    </row>
    <row r="46" spans="1:20" s="37" customFormat="1" ht="63.75" x14ac:dyDescent="0.2">
      <c r="A46" s="13" t="s">
        <v>58</v>
      </c>
      <c r="B46" s="19" t="s">
        <v>115</v>
      </c>
      <c r="C46" s="6">
        <v>43465</v>
      </c>
      <c r="D46" s="67">
        <v>600</v>
      </c>
      <c r="E46" s="67">
        <v>600</v>
      </c>
      <c r="F46" s="8">
        <f t="shared" si="2"/>
        <v>0</v>
      </c>
      <c r="G46" s="12" t="s">
        <v>4</v>
      </c>
      <c r="H46" s="114" t="s">
        <v>439</v>
      </c>
      <c r="I46" s="13" t="s">
        <v>220</v>
      </c>
      <c r="J46" s="166" t="s">
        <v>425</v>
      </c>
      <c r="K46" s="10"/>
      <c r="L46" s="4"/>
      <c r="M46" s="110" t="s">
        <v>474</v>
      </c>
      <c r="N46" s="8"/>
      <c r="O46" s="8"/>
      <c r="P46" s="11"/>
      <c r="Q46" s="47" t="s">
        <v>197</v>
      </c>
      <c r="R46" s="44"/>
      <c r="S46" s="47" t="s">
        <v>199</v>
      </c>
      <c r="T46" s="37">
        <v>0</v>
      </c>
    </row>
    <row r="47" spans="1:20" s="37" customFormat="1" ht="63.75" x14ac:dyDescent="0.2">
      <c r="A47" s="13" t="s">
        <v>528</v>
      </c>
      <c r="B47" s="19" t="s">
        <v>114</v>
      </c>
      <c r="C47" s="6">
        <v>43281</v>
      </c>
      <c r="D47" s="67">
        <v>2019.65</v>
      </c>
      <c r="E47" s="67">
        <v>1935.8</v>
      </c>
      <c r="F47" s="8">
        <f t="shared" si="2"/>
        <v>0</v>
      </c>
      <c r="G47" s="12" t="s">
        <v>5</v>
      </c>
      <c r="H47" s="114" t="s">
        <v>439</v>
      </c>
      <c r="I47" s="19" t="s">
        <v>221</v>
      </c>
      <c r="J47" s="167" t="s">
        <v>65</v>
      </c>
      <c r="K47" s="10"/>
      <c r="L47" s="4"/>
      <c r="M47" s="110" t="s">
        <v>466</v>
      </c>
      <c r="N47" s="8"/>
      <c r="O47" s="8"/>
      <c r="P47" s="11"/>
      <c r="Q47" s="47" t="s">
        <v>211</v>
      </c>
      <c r="R47" s="44"/>
      <c r="S47" s="47" t="s">
        <v>202</v>
      </c>
      <c r="T47" s="37">
        <v>0</v>
      </c>
    </row>
    <row r="48" spans="1:20" s="37" customFormat="1" ht="25.5" x14ac:dyDescent="0.2">
      <c r="A48" s="13" t="s">
        <v>529</v>
      </c>
      <c r="B48" s="19" t="s">
        <v>457</v>
      </c>
      <c r="C48" s="14">
        <v>43465</v>
      </c>
      <c r="D48" s="67">
        <v>6059.5</v>
      </c>
      <c r="E48" s="8" t="s">
        <v>554</v>
      </c>
      <c r="F48" s="8">
        <f t="shared" si="2"/>
        <v>0</v>
      </c>
      <c r="G48" s="9" t="s">
        <v>6</v>
      </c>
      <c r="H48" s="114" t="s">
        <v>412</v>
      </c>
      <c r="I48" s="56" t="s">
        <v>76</v>
      </c>
      <c r="J48" s="168" t="s">
        <v>65</v>
      </c>
      <c r="K48" s="10"/>
      <c r="L48" s="4"/>
      <c r="M48" s="110" t="s">
        <v>471</v>
      </c>
      <c r="N48" s="8"/>
      <c r="O48" s="8"/>
      <c r="P48" s="11"/>
      <c r="Q48" s="47"/>
      <c r="R48" s="44"/>
      <c r="S48" s="47"/>
      <c r="T48" s="37">
        <v>352.86</v>
      </c>
    </row>
    <row r="49" spans="1:20" s="37" customFormat="1" ht="38.25" x14ac:dyDescent="0.2">
      <c r="A49" s="13" t="s">
        <v>547</v>
      </c>
      <c r="B49" s="19" t="s">
        <v>113</v>
      </c>
      <c r="C49" s="6">
        <v>43465</v>
      </c>
      <c r="D49" s="67">
        <v>3600</v>
      </c>
      <c r="E49" s="67"/>
      <c r="F49" s="8">
        <f t="shared" si="2"/>
        <v>3600</v>
      </c>
      <c r="G49" s="9" t="s">
        <v>6</v>
      </c>
      <c r="H49" s="114" t="s">
        <v>439</v>
      </c>
      <c r="I49" s="13" t="s">
        <v>222</v>
      </c>
      <c r="J49" s="23" t="s">
        <v>578</v>
      </c>
      <c r="K49" s="10" t="s">
        <v>60</v>
      </c>
      <c r="L49" s="4"/>
      <c r="M49" s="110" t="s">
        <v>471</v>
      </c>
      <c r="N49" s="8"/>
      <c r="O49" s="8"/>
      <c r="P49" s="11"/>
      <c r="Q49" s="47"/>
      <c r="R49" s="44"/>
      <c r="S49" s="47"/>
      <c r="T49" s="37">
        <v>0</v>
      </c>
    </row>
    <row r="50" spans="1:20" s="37" customFormat="1" ht="38.25" x14ac:dyDescent="0.2">
      <c r="A50" s="13" t="s">
        <v>530</v>
      </c>
      <c r="B50" s="19" t="s">
        <v>116</v>
      </c>
      <c r="C50" s="14">
        <v>43465</v>
      </c>
      <c r="D50" s="67">
        <v>1100.1600000000001</v>
      </c>
      <c r="E50" s="67">
        <v>1001.34</v>
      </c>
      <c r="F50" s="8">
        <f t="shared" si="2"/>
        <v>0</v>
      </c>
      <c r="G50" s="9" t="s">
        <v>4</v>
      </c>
      <c r="H50" s="114" t="s">
        <v>439</v>
      </c>
      <c r="I50" s="13" t="s">
        <v>220</v>
      </c>
      <c r="J50" s="166" t="s">
        <v>425</v>
      </c>
      <c r="K50" s="10"/>
      <c r="L50" s="4"/>
      <c r="M50" s="110" t="s">
        <v>474</v>
      </c>
      <c r="N50" s="8"/>
      <c r="O50" s="8"/>
      <c r="P50" s="11"/>
      <c r="Q50" s="15" t="s">
        <v>186</v>
      </c>
      <c r="R50" s="44"/>
      <c r="S50" s="15" t="s">
        <v>193</v>
      </c>
      <c r="T50" s="37">
        <v>0</v>
      </c>
    </row>
    <row r="51" spans="1:20" s="37" customFormat="1" ht="38.25" x14ac:dyDescent="0.2">
      <c r="A51" s="13" t="s">
        <v>531</v>
      </c>
      <c r="B51" s="19" t="s">
        <v>168</v>
      </c>
      <c r="C51" s="14">
        <v>43465</v>
      </c>
      <c r="D51" s="67">
        <v>1195.83</v>
      </c>
      <c r="E51" s="67">
        <v>1068.3800000000001</v>
      </c>
      <c r="F51" s="8">
        <f t="shared" si="2"/>
        <v>0</v>
      </c>
      <c r="G51" s="9" t="s">
        <v>4</v>
      </c>
      <c r="H51" s="114" t="s">
        <v>439</v>
      </c>
      <c r="I51" s="13" t="s">
        <v>223</v>
      </c>
      <c r="J51" s="168" t="s">
        <v>480</v>
      </c>
      <c r="K51" s="10"/>
      <c r="L51" s="4"/>
      <c r="M51" s="110" t="s">
        <v>474</v>
      </c>
      <c r="N51" s="8"/>
      <c r="O51" s="8"/>
      <c r="P51" s="11"/>
      <c r="Q51" s="47" t="s">
        <v>186</v>
      </c>
      <c r="R51" s="44"/>
      <c r="S51" s="157" t="s">
        <v>194</v>
      </c>
      <c r="T51" s="37">
        <v>0</v>
      </c>
    </row>
    <row r="52" spans="1:20" s="37" customFormat="1" ht="15" x14ac:dyDescent="0.25">
      <c r="A52" s="13" t="s">
        <v>77</v>
      </c>
      <c r="B52" s="19" t="s">
        <v>132</v>
      </c>
      <c r="C52" s="6">
        <v>42735</v>
      </c>
      <c r="D52" s="67"/>
      <c r="E52" s="67"/>
      <c r="F52" s="174">
        <v>990</v>
      </c>
      <c r="G52" s="21" t="s">
        <v>150</v>
      </c>
      <c r="H52" s="114" t="s">
        <v>439</v>
      </c>
      <c r="I52" s="19" t="s">
        <v>224</v>
      </c>
      <c r="J52" s="167" t="s">
        <v>65</v>
      </c>
      <c r="K52" s="10"/>
      <c r="L52" s="15"/>
      <c r="M52" s="110" t="s">
        <v>463</v>
      </c>
      <c r="N52" s="27"/>
      <c r="O52" s="28"/>
      <c r="P52" s="11"/>
      <c r="Q52" s="47"/>
      <c r="R52" s="44"/>
      <c r="S52" s="47"/>
      <c r="T52" s="37">
        <v>0</v>
      </c>
    </row>
    <row r="53" spans="1:20" s="37" customFormat="1" ht="38.25" x14ac:dyDescent="0.2">
      <c r="A53" s="13" t="s">
        <v>14</v>
      </c>
      <c r="B53" s="19" t="s">
        <v>133</v>
      </c>
      <c r="C53" s="6">
        <v>43465</v>
      </c>
      <c r="D53" s="67">
        <v>14338.34</v>
      </c>
      <c r="E53" s="67">
        <v>12221.24</v>
      </c>
      <c r="F53" s="8">
        <f t="shared" si="2"/>
        <v>0</v>
      </c>
      <c r="G53" s="9" t="s">
        <v>18</v>
      </c>
      <c r="H53" s="114" t="s">
        <v>439</v>
      </c>
      <c r="I53" s="13" t="s">
        <v>14</v>
      </c>
      <c r="J53" s="23" t="s">
        <v>578</v>
      </c>
      <c r="K53" s="10" t="s">
        <v>59</v>
      </c>
      <c r="L53" s="4"/>
      <c r="M53" s="110" t="s">
        <v>467</v>
      </c>
      <c r="N53" s="8"/>
      <c r="O53" s="8"/>
      <c r="P53" s="11"/>
      <c r="Q53" s="47"/>
      <c r="R53" s="44" t="s">
        <v>190</v>
      </c>
      <c r="S53" s="47"/>
      <c r="T53" s="37">
        <v>0</v>
      </c>
    </row>
    <row r="54" spans="1:20" s="37" customFormat="1" ht="63.75" x14ac:dyDescent="0.2">
      <c r="A54" s="13" t="s">
        <v>459</v>
      </c>
      <c r="B54" s="19" t="s">
        <v>134</v>
      </c>
      <c r="C54" s="6">
        <v>43465</v>
      </c>
      <c r="D54" s="67">
        <v>3225</v>
      </c>
      <c r="E54" s="67">
        <v>3225</v>
      </c>
      <c r="F54" s="8">
        <f t="shared" si="2"/>
        <v>0</v>
      </c>
      <c r="G54" s="9" t="s">
        <v>4</v>
      </c>
      <c r="H54" s="114" t="s">
        <v>439</v>
      </c>
      <c r="I54" s="5" t="s">
        <v>41</v>
      </c>
      <c r="J54" s="23" t="s">
        <v>65</v>
      </c>
      <c r="K54" s="10" t="s">
        <v>69</v>
      </c>
      <c r="L54" s="4"/>
      <c r="M54" s="110" t="s">
        <v>474</v>
      </c>
      <c r="N54" s="8"/>
      <c r="O54" s="7"/>
      <c r="P54" s="11"/>
      <c r="Q54" s="47" t="s">
        <v>206</v>
      </c>
      <c r="R54" s="44"/>
      <c r="S54" s="47" t="s">
        <v>204</v>
      </c>
      <c r="T54" s="37">
        <v>0</v>
      </c>
    </row>
    <row r="55" spans="1:20" s="37" customFormat="1" ht="25.5" x14ac:dyDescent="0.2">
      <c r="A55" s="13" t="s">
        <v>42</v>
      </c>
      <c r="B55" s="19" t="s">
        <v>135</v>
      </c>
      <c r="C55" s="6">
        <v>43465</v>
      </c>
      <c r="D55" s="67">
        <v>372.72</v>
      </c>
      <c r="E55" s="67">
        <v>380.17</v>
      </c>
      <c r="F55" s="8">
        <f t="shared" si="2"/>
        <v>0</v>
      </c>
      <c r="G55" s="9" t="s">
        <v>4</v>
      </c>
      <c r="H55" s="5" t="s">
        <v>439</v>
      </c>
      <c r="I55" s="5" t="s">
        <v>42</v>
      </c>
      <c r="J55" s="23" t="s">
        <v>65</v>
      </c>
      <c r="K55" s="26" t="s">
        <v>11</v>
      </c>
      <c r="L55" s="17"/>
      <c r="M55" s="110" t="s">
        <v>474</v>
      </c>
      <c r="N55" s="8"/>
      <c r="O55" s="7"/>
      <c r="P55" s="11"/>
      <c r="Q55" s="47"/>
      <c r="R55" s="44"/>
      <c r="S55" s="47"/>
      <c r="T55" s="37">
        <v>0</v>
      </c>
    </row>
    <row r="56" spans="1:20" s="37" customFormat="1" ht="25.5" x14ac:dyDescent="0.2">
      <c r="A56" s="13" t="s">
        <v>537</v>
      </c>
      <c r="B56" s="19" t="s">
        <v>136</v>
      </c>
      <c r="C56" s="6">
        <v>43465</v>
      </c>
      <c r="D56" s="67">
        <v>5043.5200000000004</v>
      </c>
      <c r="E56" s="67"/>
      <c r="F56" s="8">
        <f t="shared" si="2"/>
        <v>5043.5200000000004</v>
      </c>
      <c r="G56" s="9" t="s">
        <v>4</v>
      </c>
      <c r="H56" s="114" t="s">
        <v>441</v>
      </c>
      <c r="I56" s="13" t="s">
        <v>40</v>
      </c>
      <c r="J56" s="23" t="s">
        <v>578</v>
      </c>
      <c r="K56" s="10" t="s">
        <v>61</v>
      </c>
      <c r="L56" s="10"/>
      <c r="M56" s="110" t="s">
        <v>468</v>
      </c>
      <c r="N56" s="11"/>
      <c r="O56" s="18"/>
      <c r="P56" s="10" t="s">
        <v>158</v>
      </c>
      <c r="Q56" s="47"/>
      <c r="R56" s="44"/>
      <c r="S56" s="47"/>
      <c r="T56" s="37">
        <v>0</v>
      </c>
    </row>
    <row r="57" spans="1:20" s="37" customFormat="1" ht="25.5" x14ac:dyDescent="0.2">
      <c r="A57" s="13" t="s">
        <v>451</v>
      </c>
      <c r="B57" s="19" t="s">
        <v>452</v>
      </c>
      <c r="C57" s="102">
        <v>43465</v>
      </c>
      <c r="D57" s="103">
        <v>1566.67</v>
      </c>
      <c r="E57" s="103"/>
      <c r="F57" s="8">
        <f t="shared" si="2"/>
        <v>1566.67</v>
      </c>
      <c r="G57" s="39" t="s">
        <v>4</v>
      </c>
      <c r="H57" s="107" t="s">
        <v>453</v>
      </c>
      <c r="I57" s="13" t="s">
        <v>451</v>
      </c>
      <c r="J57" s="52" t="s">
        <v>485</v>
      </c>
      <c r="K57" s="10" t="s">
        <v>486</v>
      </c>
      <c r="L57" s="15" t="s">
        <v>454</v>
      </c>
      <c r="M57" s="110" t="s">
        <v>465</v>
      </c>
      <c r="N57" s="31"/>
      <c r="O57" s="31"/>
      <c r="P57" s="32"/>
      <c r="Q57" s="104"/>
      <c r="R57" s="105"/>
      <c r="S57" s="104"/>
      <c r="T57" s="106"/>
    </row>
    <row r="58" spans="1:20" s="37" customFormat="1" ht="25.5" x14ac:dyDescent="0.2">
      <c r="A58" s="13" t="s">
        <v>532</v>
      </c>
      <c r="B58" s="19" t="s">
        <v>137</v>
      </c>
      <c r="C58" s="6">
        <v>43465</v>
      </c>
      <c r="D58" s="67">
        <v>1500</v>
      </c>
      <c r="E58" s="67">
        <v>1575.7</v>
      </c>
      <c r="F58" s="8">
        <f t="shared" si="2"/>
        <v>0</v>
      </c>
      <c r="G58" s="9" t="s">
        <v>4</v>
      </c>
      <c r="H58" s="114" t="s">
        <v>439</v>
      </c>
      <c r="I58" s="13" t="s">
        <v>68</v>
      </c>
      <c r="J58" s="23" t="s">
        <v>213</v>
      </c>
      <c r="K58" s="26" t="s">
        <v>11</v>
      </c>
      <c r="L58" s="4"/>
      <c r="M58" s="109" t="s">
        <v>474</v>
      </c>
      <c r="N58" s="7"/>
      <c r="O58" s="7"/>
      <c r="P58" s="11"/>
      <c r="Q58" s="47"/>
      <c r="R58" s="44"/>
      <c r="S58" s="47"/>
      <c r="T58" s="37">
        <v>0</v>
      </c>
    </row>
    <row r="59" spans="1:20" s="37" customFormat="1" ht="25.5" x14ac:dyDescent="0.2">
      <c r="A59" s="13" t="s">
        <v>545</v>
      </c>
      <c r="B59" s="19" t="s">
        <v>138</v>
      </c>
      <c r="C59" s="6">
        <v>43465</v>
      </c>
      <c r="D59" s="67">
        <v>10287</v>
      </c>
      <c r="E59" s="67"/>
      <c r="F59" s="8">
        <f t="shared" si="2"/>
        <v>10287</v>
      </c>
      <c r="G59" s="9" t="s">
        <v>4</v>
      </c>
      <c r="H59" s="114" t="s">
        <v>439</v>
      </c>
      <c r="I59" s="13" t="s">
        <v>43</v>
      </c>
      <c r="J59" s="23" t="s">
        <v>578</v>
      </c>
      <c r="K59" s="10"/>
      <c r="L59" s="4"/>
      <c r="M59" s="110" t="s">
        <v>465</v>
      </c>
      <c r="N59" s="8"/>
      <c r="O59" s="8"/>
      <c r="P59" s="10" t="s">
        <v>158</v>
      </c>
      <c r="Q59" s="47"/>
      <c r="R59" s="44"/>
      <c r="S59" s="47"/>
      <c r="T59" s="37">
        <v>0</v>
      </c>
    </row>
    <row r="60" spans="1:20" s="37" customFormat="1" x14ac:dyDescent="0.2">
      <c r="A60" s="13" t="s">
        <v>533</v>
      </c>
      <c r="B60" s="19" t="s">
        <v>139</v>
      </c>
      <c r="C60" s="6">
        <v>43465</v>
      </c>
      <c r="D60" s="67">
        <v>6141</v>
      </c>
      <c r="E60" s="67">
        <v>6448</v>
      </c>
      <c r="F60" s="8">
        <f t="shared" si="2"/>
        <v>0</v>
      </c>
      <c r="G60" s="9" t="s">
        <v>4</v>
      </c>
      <c r="H60" s="114" t="s">
        <v>439</v>
      </c>
      <c r="I60" s="13" t="s">
        <v>44</v>
      </c>
      <c r="J60" s="23" t="s">
        <v>482</v>
      </c>
      <c r="K60" s="10"/>
      <c r="L60" s="4"/>
      <c r="M60" s="110" t="s">
        <v>474</v>
      </c>
      <c r="N60" s="8"/>
      <c r="O60" s="8"/>
      <c r="P60" s="10" t="s">
        <v>157</v>
      </c>
      <c r="Q60" s="47"/>
      <c r="R60" s="44"/>
      <c r="S60" s="47"/>
      <c r="T60" s="37">
        <v>0</v>
      </c>
    </row>
    <row r="61" spans="1:20" s="37" customFormat="1" x14ac:dyDescent="0.2">
      <c r="A61" s="13" t="s">
        <v>534</v>
      </c>
      <c r="B61" s="19" t="s">
        <v>445</v>
      </c>
      <c r="C61" s="6">
        <v>43465</v>
      </c>
      <c r="D61" s="8">
        <v>320</v>
      </c>
      <c r="E61" s="8"/>
      <c r="F61" s="8">
        <f t="shared" si="2"/>
        <v>320</v>
      </c>
      <c r="G61" s="39" t="s">
        <v>150</v>
      </c>
      <c r="H61" s="114" t="s">
        <v>439</v>
      </c>
      <c r="I61" s="13" t="s">
        <v>24</v>
      </c>
      <c r="J61" s="52"/>
      <c r="K61" s="10"/>
      <c r="L61" s="4"/>
      <c r="M61" s="110" t="s">
        <v>472</v>
      </c>
      <c r="N61" s="8"/>
      <c r="O61" s="8"/>
      <c r="P61" s="10"/>
      <c r="Q61" s="47"/>
      <c r="R61" s="44"/>
      <c r="S61" s="47"/>
    </row>
    <row r="62" spans="1:20" s="37" customFormat="1" ht="25.5" x14ac:dyDescent="0.2">
      <c r="A62" s="30" t="s">
        <v>196</v>
      </c>
      <c r="B62" s="40" t="s">
        <v>414</v>
      </c>
      <c r="C62" s="14">
        <v>43465</v>
      </c>
      <c r="D62" s="8" t="s">
        <v>449</v>
      </c>
      <c r="E62" s="8"/>
      <c r="F62" s="8" t="str">
        <f t="shared" si="2"/>
        <v>625,70</v>
      </c>
      <c r="G62" s="39" t="s">
        <v>150</v>
      </c>
      <c r="H62" t="s">
        <v>443</v>
      </c>
      <c r="I62" s="16" t="s">
        <v>49</v>
      </c>
      <c r="J62" s="52" t="s">
        <v>578</v>
      </c>
      <c r="K62" s="10"/>
      <c r="L62" s="4"/>
      <c r="M62" s="110" t="s">
        <v>470</v>
      </c>
      <c r="N62" s="8"/>
      <c r="O62" s="8"/>
      <c r="P62" s="10"/>
      <c r="Q62" s="47"/>
      <c r="R62" s="44"/>
      <c r="S62" s="47"/>
    </row>
    <row r="63" spans="1:20" s="37" customFormat="1" ht="25.5" x14ac:dyDescent="0.2">
      <c r="A63" s="13" t="s">
        <v>535</v>
      </c>
      <c r="B63" s="19" t="s">
        <v>430</v>
      </c>
      <c r="C63" s="6">
        <v>43465</v>
      </c>
      <c r="D63" s="67">
        <v>1155.42</v>
      </c>
      <c r="E63" s="67">
        <v>1213.2</v>
      </c>
      <c r="F63" s="8">
        <f t="shared" si="2"/>
        <v>0</v>
      </c>
      <c r="G63" s="9" t="s">
        <v>3</v>
      </c>
      <c r="H63" s="114" t="s">
        <v>440</v>
      </c>
      <c r="I63" s="13" t="s">
        <v>35</v>
      </c>
      <c r="J63" s="23" t="s">
        <v>578</v>
      </c>
      <c r="K63" s="10"/>
      <c r="L63" s="17"/>
      <c r="M63" s="110" t="s">
        <v>472</v>
      </c>
      <c r="N63" s="31"/>
      <c r="O63" s="31"/>
      <c r="P63" s="32"/>
      <c r="Q63" s="47"/>
      <c r="R63" s="44"/>
      <c r="S63" s="47"/>
      <c r="T63" s="37">
        <v>0</v>
      </c>
    </row>
    <row r="64" spans="1:20" s="37" customFormat="1" ht="38.25" x14ac:dyDescent="0.2">
      <c r="A64" s="30" t="s">
        <v>461</v>
      </c>
      <c r="B64" s="29" t="s">
        <v>117</v>
      </c>
      <c r="C64" s="6">
        <v>43465</v>
      </c>
      <c r="D64" s="67">
        <v>420.32</v>
      </c>
      <c r="E64" s="67"/>
      <c r="F64" s="8">
        <f t="shared" si="2"/>
        <v>420.32</v>
      </c>
      <c r="G64" s="9" t="s">
        <v>4</v>
      </c>
      <c r="H64" t="s">
        <v>439</v>
      </c>
      <c r="I64" s="30" t="s">
        <v>30</v>
      </c>
      <c r="J64" s="23" t="s">
        <v>578</v>
      </c>
      <c r="K64" s="10" t="s">
        <v>12</v>
      </c>
      <c r="L64" s="4"/>
      <c r="M64" s="110" t="s">
        <v>473</v>
      </c>
      <c r="N64" s="8"/>
      <c r="O64" s="7"/>
      <c r="P64" s="11"/>
      <c r="Q64" s="47" t="s">
        <v>185</v>
      </c>
      <c r="R64" s="44"/>
      <c r="S64" s="47"/>
      <c r="T64" s="37">
        <v>0</v>
      </c>
    </row>
    <row r="65" spans="1:23" s="37" customFormat="1" ht="38.25" x14ac:dyDescent="0.2">
      <c r="A65" s="13" t="s">
        <v>489</v>
      </c>
      <c r="B65" s="19" t="s">
        <v>118</v>
      </c>
      <c r="C65" s="14">
        <v>43465</v>
      </c>
      <c r="D65" s="67">
        <v>1028.4100000000001</v>
      </c>
      <c r="E65" s="67">
        <v>934.31</v>
      </c>
      <c r="F65" s="8">
        <f t="shared" si="2"/>
        <v>0</v>
      </c>
      <c r="G65" s="9" t="s">
        <v>6</v>
      </c>
      <c r="H65" t="s">
        <v>440</v>
      </c>
      <c r="I65" s="13" t="s">
        <v>45</v>
      </c>
      <c r="J65" s="23" t="s">
        <v>485</v>
      </c>
      <c r="K65" s="10"/>
      <c r="L65" s="4"/>
      <c r="M65" s="110" t="s">
        <v>469</v>
      </c>
      <c r="N65" s="18"/>
      <c r="O65" s="18"/>
      <c r="P65" s="11"/>
      <c r="Q65" s="47" t="s">
        <v>210</v>
      </c>
      <c r="R65" s="44"/>
      <c r="S65" s="47" t="s">
        <v>209</v>
      </c>
      <c r="T65" s="37">
        <v>0</v>
      </c>
    </row>
    <row r="66" spans="1:23" s="37" customFormat="1" ht="38.25" x14ac:dyDescent="0.2">
      <c r="A66" s="13" t="s">
        <v>15</v>
      </c>
      <c r="B66" s="19" t="s">
        <v>119</v>
      </c>
      <c r="C66" s="6">
        <v>43465</v>
      </c>
      <c r="D66" s="67">
        <v>965</v>
      </c>
      <c r="E66" s="67"/>
      <c r="F66" s="8">
        <f t="shared" si="2"/>
        <v>965</v>
      </c>
      <c r="G66" s="9" t="s">
        <v>6</v>
      </c>
      <c r="H66" t="s">
        <v>440</v>
      </c>
      <c r="I66" s="13" t="s">
        <v>46</v>
      </c>
      <c r="J66" s="23" t="s">
        <v>578</v>
      </c>
      <c r="K66" s="10"/>
      <c r="L66" s="4"/>
      <c r="M66" s="110" t="s">
        <v>473</v>
      </c>
      <c r="N66" s="8"/>
      <c r="O66" s="8"/>
      <c r="P66" s="11"/>
      <c r="Q66" s="47"/>
      <c r="R66" s="44"/>
      <c r="S66" s="47" t="s">
        <v>204</v>
      </c>
      <c r="T66" s="37">
        <v>0</v>
      </c>
    </row>
    <row r="67" spans="1:23" s="37" customFormat="1" x14ac:dyDescent="0.2">
      <c r="A67" s="13" t="s">
        <v>433</v>
      </c>
      <c r="B67" s="19" t="s">
        <v>434</v>
      </c>
      <c r="C67" s="6">
        <v>43465</v>
      </c>
      <c r="D67" s="88">
        <v>1034.7</v>
      </c>
      <c r="E67" s="88"/>
      <c r="F67" s="8">
        <f t="shared" si="2"/>
        <v>1034.7</v>
      </c>
      <c r="G67" s="39" t="s">
        <v>6</v>
      </c>
      <c r="H67" s="114" t="s">
        <v>442</v>
      </c>
      <c r="I67" s="13"/>
      <c r="J67" s="52"/>
      <c r="K67" s="10"/>
      <c r="L67" s="4"/>
      <c r="M67" s="110" t="s">
        <v>465</v>
      </c>
      <c r="N67" s="8"/>
      <c r="O67" s="8"/>
      <c r="P67" s="11"/>
      <c r="Q67" s="89"/>
      <c r="R67" s="90"/>
      <c r="S67" s="89"/>
      <c r="T67" s="91"/>
    </row>
    <row r="68" spans="1:23" s="37" customFormat="1" ht="38.25" x14ac:dyDescent="0.2">
      <c r="A68" s="13" t="s">
        <v>212</v>
      </c>
      <c r="B68" s="19" t="s">
        <v>120</v>
      </c>
      <c r="C68" s="6">
        <v>43465</v>
      </c>
      <c r="D68" s="67">
        <v>13260</v>
      </c>
      <c r="E68" s="67"/>
      <c r="F68" s="8">
        <f t="shared" si="2"/>
        <v>13260</v>
      </c>
      <c r="G68" s="9" t="s">
        <v>6</v>
      </c>
      <c r="H68" s="114" t="s">
        <v>439</v>
      </c>
      <c r="I68" s="13" t="s">
        <v>222</v>
      </c>
      <c r="J68" s="23" t="s">
        <v>578</v>
      </c>
      <c r="K68" s="10" t="s">
        <v>60</v>
      </c>
      <c r="L68" s="4"/>
      <c r="M68" s="110" t="s">
        <v>468</v>
      </c>
      <c r="N68" s="8"/>
      <c r="O68" s="8"/>
      <c r="P68" s="10" t="s">
        <v>159</v>
      </c>
      <c r="Q68" s="47"/>
      <c r="R68" s="44"/>
      <c r="S68" s="47"/>
      <c r="T68" s="37">
        <v>0</v>
      </c>
    </row>
    <row r="69" spans="1:23" s="37" customFormat="1" x14ac:dyDescent="0.2">
      <c r="A69" s="13" t="s">
        <v>549</v>
      </c>
      <c r="B69" s="19" t="s">
        <v>236</v>
      </c>
      <c r="C69" s="14">
        <v>43465</v>
      </c>
      <c r="D69" s="68">
        <v>400</v>
      </c>
      <c r="E69" s="68">
        <v>400</v>
      </c>
      <c r="F69" s="8">
        <f t="shared" si="2"/>
        <v>0</v>
      </c>
      <c r="G69" s="39" t="s">
        <v>5</v>
      </c>
      <c r="H69" s="117" t="s">
        <v>440</v>
      </c>
      <c r="I69" s="13" t="s">
        <v>581</v>
      </c>
      <c r="J69" s="52" t="s">
        <v>578</v>
      </c>
      <c r="K69" s="10"/>
      <c r="L69" s="4"/>
      <c r="M69" s="110" t="s">
        <v>475</v>
      </c>
      <c r="N69" s="8"/>
      <c r="O69" s="8"/>
      <c r="P69" s="10"/>
      <c r="Q69" s="69"/>
      <c r="R69" s="70"/>
      <c r="S69" s="69"/>
      <c r="T69" s="71"/>
      <c r="W69" s="37" t="s">
        <v>542</v>
      </c>
    </row>
    <row r="70" spans="1:23" s="37" customFormat="1" x14ac:dyDescent="0.2">
      <c r="A70" s="13" t="s">
        <v>460</v>
      </c>
      <c r="B70" s="19" t="s">
        <v>237</v>
      </c>
      <c r="C70" s="172">
        <v>43465</v>
      </c>
      <c r="D70" s="67">
        <v>1496.25</v>
      </c>
      <c r="E70" s="67"/>
      <c r="F70" s="8">
        <f t="shared" si="2"/>
        <v>1496.25</v>
      </c>
      <c r="G70" s="39" t="s">
        <v>3</v>
      </c>
      <c r="H70" s="117" t="s">
        <v>560</v>
      </c>
      <c r="I70" s="13" t="s">
        <v>582</v>
      </c>
      <c r="J70" s="52" t="s">
        <v>578</v>
      </c>
      <c r="K70" s="10"/>
      <c r="L70" s="4"/>
      <c r="M70" s="110" t="s">
        <v>476</v>
      </c>
      <c r="N70" s="8"/>
      <c r="O70" s="8"/>
      <c r="P70" s="10"/>
      <c r="Q70" s="64"/>
      <c r="R70" s="65"/>
      <c r="S70" s="64"/>
      <c r="T70" s="66"/>
    </row>
    <row r="71" spans="1:23" s="37" customFormat="1" ht="38.25" x14ac:dyDescent="0.2">
      <c r="A71" s="13" t="s">
        <v>492</v>
      </c>
      <c r="B71" s="19" t="s">
        <v>182</v>
      </c>
      <c r="C71" s="6">
        <v>43465</v>
      </c>
      <c r="D71" s="67">
        <v>1087.8900000000001</v>
      </c>
      <c r="E71" s="67"/>
      <c r="F71" s="8">
        <f t="shared" si="2"/>
        <v>1087.8900000000001</v>
      </c>
      <c r="G71" s="39" t="s">
        <v>230</v>
      </c>
      <c r="H71" t="s">
        <v>439</v>
      </c>
      <c r="I71" s="30" t="s">
        <v>30</v>
      </c>
      <c r="J71" s="52" t="s">
        <v>578</v>
      </c>
      <c r="K71" s="10"/>
      <c r="L71" s="4"/>
      <c r="M71" s="110" t="s">
        <v>477</v>
      </c>
      <c r="N71" s="8"/>
      <c r="O71" s="8"/>
      <c r="P71" s="10"/>
      <c r="Q71" s="47"/>
      <c r="R71" s="44"/>
      <c r="S71" s="47"/>
    </row>
    <row r="72" spans="1:23" s="37" customFormat="1" ht="25.5" x14ac:dyDescent="0.2">
      <c r="A72" s="13" t="s">
        <v>490</v>
      </c>
      <c r="B72" s="19" t="s">
        <v>126</v>
      </c>
      <c r="C72" s="6">
        <v>43465</v>
      </c>
      <c r="D72" s="67">
        <v>622.83000000000004</v>
      </c>
      <c r="E72" s="67"/>
      <c r="F72" s="8">
        <f t="shared" si="2"/>
        <v>622.83000000000004</v>
      </c>
      <c r="G72" s="9" t="s">
        <v>230</v>
      </c>
      <c r="H72" t="s">
        <v>440</v>
      </c>
      <c r="I72" s="30" t="s">
        <v>30</v>
      </c>
      <c r="J72" s="23" t="s">
        <v>578</v>
      </c>
      <c r="K72" s="4"/>
      <c r="L72" s="4"/>
      <c r="M72" s="110" t="s">
        <v>477</v>
      </c>
      <c r="N72" s="8">
        <v>567</v>
      </c>
      <c r="O72" s="8"/>
      <c r="P72" s="11"/>
      <c r="Q72" s="47"/>
      <c r="R72" s="44"/>
      <c r="S72" s="47" t="s">
        <v>176</v>
      </c>
      <c r="T72" s="37">
        <v>331</v>
      </c>
    </row>
    <row r="73" spans="1:23" s="37" customFormat="1" x14ac:dyDescent="0.2">
      <c r="A73" s="13" t="s">
        <v>17</v>
      </c>
      <c r="B73" s="19" t="s">
        <v>125</v>
      </c>
      <c r="C73" s="6">
        <v>43465</v>
      </c>
      <c r="D73" s="67">
        <v>2232.3000000000002</v>
      </c>
      <c r="E73" s="67"/>
      <c r="F73" s="8">
        <f t="shared" si="2"/>
        <v>2232.3000000000002</v>
      </c>
      <c r="G73" s="9" t="s">
        <v>3</v>
      </c>
      <c r="H73" t="s">
        <v>440</v>
      </c>
      <c r="I73" s="30" t="s">
        <v>30</v>
      </c>
      <c r="J73" s="23" t="s">
        <v>578</v>
      </c>
      <c r="K73" s="10"/>
      <c r="L73" s="4"/>
      <c r="M73" s="110" t="s">
        <v>477</v>
      </c>
      <c r="N73" s="8"/>
      <c r="O73" s="8"/>
      <c r="P73" s="11"/>
      <c r="Q73" s="47"/>
      <c r="R73" s="44"/>
      <c r="S73" s="47" t="s">
        <v>177</v>
      </c>
      <c r="T73" s="37">
        <v>176</v>
      </c>
    </row>
    <row r="74" spans="1:23" s="37" customFormat="1" ht="38.25" x14ac:dyDescent="0.2">
      <c r="A74" s="13" t="s">
        <v>491</v>
      </c>
      <c r="B74" s="19" t="s">
        <v>450</v>
      </c>
      <c r="C74" s="6">
        <v>43465</v>
      </c>
      <c r="D74" s="67">
        <v>1275.0899999999999</v>
      </c>
      <c r="E74" s="67"/>
      <c r="F74" s="8">
        <f t="shared" si="2"/>
        <v>1275.0899999999999</v>
      </c>
      <c r="G74" s="39" t="s">
        <v>5</v>
      </c>
      <c r="H74" t="s">
        <v>439</v>
      </c>
      <c r="I74" s="30" t="s">
        <v>30</v>
      </c>
      <c r="J74" s="23" t="s">
        <v>578</v>
      </c>
      <c r="K74" s="10"/>
      <c r="L74" s="4"/>
      <c r="M74" s="110" t="s">
        <v>464</v>
      </c>
      <c r="N74" s="8"/>
      <c r="O74" s="8"/>
      <c r="P74" s="10"/>
      <c r="Q74" s="47" t="s">
        <v>185</v>
      </c>
      <c r="R74" s="44"/>
      <c r="S74" s="47"/>
      <c r="T74" s="37">
        <v>0</v>
      </c>
    </row>
    <row r="75" spans="1:23" s="37" customFormat="1" ht="25.5" x14ac:dyDescent="0.2">
      <c r="A75" s="13" t="s">
        <v>538</v>
      </c>
      <c r="B75" s="19" t="s">
        <v>166</v>
      </c>
      <c r="C75" s="6">
        <v>43465</v>
      </c>
      <c r="D75" s="67">
        <v>31042.46</v>
      </c>
      <c r="E75" s="67"/>
      <c r="F75" s="8">
        <f t="shared" si="2"/>
        <v>31042.46</v>
      </c>
      <c r="G75" s="9" t="s">
        <v>152</v>
      </c>
      <c r="H75" s="114" t="s">
        <v>441</v>
      </c>
      <c r="I75" s="30" t="s">
        <v>30</v>
      </c>
      <c r="J75" s="23" t="s">
        <v>578</v>
      </c>
      <c r="K75" s="10"/>
      <c r="L75" s="4"/>
      <c r="M75" s="110" t="s">
        <v>468</v>
      </c>
      <c r="N75" s="8"/>
      <c r="O75" s="8"/>
      <c r="P75" s="10" t="s">
        <v>162</v>
      </c>
      <c r="Q75" s="47"/>
      <c r="R75" s="44"/>
      <c r="S75" s="47"/>
      <c r="T75" s="37">
        <v>0</v>
      </c>
    </row>
    <row r="76" spans="1:23" s="37" customFormat="1" x14ac:dyDescent="0.2">
      <c r="A76" s="13" t="s">
        <v>493</v>
      </c>
      <c r="B76" s="19" t="s">
        <v>124</v>
      </c>
      <c r="C76" s="6">
        <v>43465</v>
      </c>
      <c r="D76" s="67">
        <v>779.42</v>
      </c>
      <c r="E76" s="67"/>
      <c r="F76" s="8">
        <f t="shared" si="2"/>
        <v>779.42</v>
      </c>
      <c r="G76" s="9" t="s">
        <v>230</v>
      </c>
      <c r="H76" t="s">
        <v>440</v>
      </c>
      <c r="I76" s="30" t="s">
        <v>30</v>
      </c>
      <c r="J76" s="23" t="s">
        <v>578</v>
      </c>
      <c r="K76" s="10"/>
      <c r="L76" s="4"/>
      <c r="M76" s="110" t="s">
        <v>470</v>
      </c>
      <c r="N76" s="8"/>
      <c r="O76" s="8"/>
      <c r="P76" s="11"/>
      <c r="Q76" s="47" t="s">
        <v>195</v>
      </c>
      <c r="R76" s="44"/>
      <c r="S76" s="47"/>
      <c r="T76" s="37">
        <v>0</v>
      </c>
    </row>
    <row r="77" spans="1:23" s="37" customFormat="1" ht="38.25" x14ac:dyDescent="0.2">
      <c r="A77" s="30" t="s">
        <v>10</v>
      </c>
      <c r="B77" s="40" t="s">
        <v>123</v>
      </c>
      <c r="C77" s="6">
        <v>43465</v>
      </c>
      <c r="D77" s="67">
        <v>1710.72</v>
      </c>
      <c r="E77" s="67"/>
      <c r="F77" s="8">
        <f t="shared" si="2"/>
        <v>1710.72</v>
      </c>
      <c r="G77" s="9" t="s">
        <v>4</v>
      </c>
      <c r="H77" s="114" t="s">
        <v>439</v>
      </c>
      <c r="I77" s="30" t="s">
        <v>30</v>
      </c>
      <c r="J77" s="23" t="s">
        <v>578</v>
      </c>
      <c r="K77" s="10" t="s">
        <v>12</v>
      </c>
      <c r="L77" s="4"/>
      <c r="M77" s="110" t="s">
        <v>474</v>
      </c>
      <c r="N77" s="8"/>
      <c r="O77" s="7"/>
      <c r="P77" s="11"/>
      <c r="Q77" s="47" t="s">
        <v>185</v>
      </c>
      <c r="R77" s="44"/>
      <c r="S77" s="47"/>
      <c r="T77" s="37">
        <v>0</v>
      </c>
    </row>
    <row r="78" spans="1:23" s="37" customFormat="1" ht="38.25" x14ac:dyDescent="0.2">
      <c r="A78" s="13" t="s">
        <v>494</v>
      </c>
      <c r="B78" s="19" t="s">
        <v>122</v>
      </c>
      <c r="C78" s="6">
        <v>43465</v>
      </c>
      <c r="D78" s="67">
        <v>3300.17</v>
      </c>
      <c r="E78" s="67"/>
      <c r="F78" s="8">
        <f t="shared" si="2"/>
        <v>3300.17</v>
      </c>
      <c r="G78" s="9" t="s">
        <v>5</v>
      </c>
      <c r="H78" s="114" t="s">
        <v>440</v>
      </c>
      <c r="I78" s="30" t="s">
        <v>30</v>
      </c>
      <c r="J78" s="23" t="s">
        <v>578</v>
      </c>
      <c r="K78" s="10"/>
      <c r="L78" s="4"/>
      <c r="M78" s="110" t="s">
        <v>464</v>
      </c>
      <c r="N78" s="8">
        <f>3050*1.24</f>
        <v>3782</v>
      </c>
      <c r="O78" s="8"/>
      <c r="P78" s="11"/>
      <c r="Q78" s="47"/>
      <c r="R78" s="44"/>
      <c r="S78" s="47" t="s">
        <v>176</v>
      </c>
      <c r="T78" s="37">
        <v>3815.87</v>
      </c>
    </row>
    <row r="79" spans="1:23" s="37" customFormat="1" ht="25.5" x14ac:dyDescent="0.2">
      <c r="A79" s="13" t="s">
        <v>495</v>
      </c>
      <c r="B79" s="19" t="s">
        <v>121</v>
      </c>
      <c r="C79" s="6">
        <v>43465</v>
      </c>
      <c r="D79" s="67">
        <v>12224</v>
      </c>
      <c r="E79" s="67"/>
      <c r="F79" s="8">
        <f t="shared" si="2"/>
        <v>12224</v>
      </c>
      <c r="G79" s="12" t="s">
        <v>3</v>
      </c>
      <c r="H79" s="114" t="s">
        <v>439</v>
      </c>
      <c r="I79" s="13" t="s">
        <v>34</v>
      </c>
      <c r="J79" s="23" t="s">
        <v>578</v>
      </c>
      <c r="K79" s="10"/>
      <c r="L79" s="4"/>
      <c r="M79" s="110" t="s">
        <v>467</v>
      </c>
      <c r="N79" s="8"/>
      <c r="O79" s="8"/>
      <c r="P79" s="10" t="s">
        <v>159</v>
      </c>
      <c r="Q79" s="47"/>
      <c r="R79" s="44"/>
      <c r="S79" s="47"/>
      <c r="T79" s="37">
        <v>0</v>
      </c>
    </row>
    <row r="80" spans="1:23" s="37" customFormat="1" ht="76.5" x14ac:dyDescent="0.2">
      <c r="A80" s="13" t="s">
        <v>496</v>
      </c>
      <c r="B80" s="19" t="s">
        <v>417</v>
      </c>
      <c r="C80" s="14">
        <v>43465</v>
      </c>
      <c r="D80" s="67">
        <v>376.93</v>
      </c>
      <c r="E80" s="67">
        <v>339.37</v>
      </c>
      <c r="F80" s="8">
        <f t="shared" si="2"/>
        <v>0</v>
      </c>
      <c r="G80" s="12" t="s">
        <v>3</v>
      </c>
      <c r="H80" s="114" t="s">
        <v>442</v>
      </c>
      <c r="I80" s="13" t="s">
        <v>73</v>
      </c>
      <c r="J80" s="23" t="s">
        <v>578</v>
      </c>
      <c r="K80" s="10"/>
      <c r="L80" s="4" t="s">
        <v>71</v>
      </c>
      <c r="M80" s="110" t="s">
        <v>465</v>
      </c>
      <c r="N80" s="8"/>
      <c r="O80" s="8"/>
      <c r="P80" s="11"/>
      <c r="Q80" s="47">
        <v>41908</v>
      </c>
      <c r="R80" s="44"/>
      <c r="S80" s="47" t="s">
        <v>176</v>
      </c>
      <c r="T80" s="37">
        <v>266</v>
      </c>
    </row>
    <row r="81" spans="1:20" s="37" customFormat="1" x14ac:dyDescent="0.2">
      <c r="A81" s="13" t="s">
        <v>576</v>
      </c>
      <c r="B81" s="19" t="s">
        <v>577</v>
      </c>
      <c r="C81" s="158">
        <v>43585</v>
      </c>
      <c r="D81" s="159"/>
      <c r="E81" s="159"/>
      <c r="F81" s="174">
        <v>4000</v>
      </c>
      <c r="G81" s="39" t="s">
        <v>5</v>
      </c>
      <c r="H81" s="114" t="s">
        <v>557</v>
      </c>
      <c r="I81" s="13"/>
      <c r="J81" s="52"/>
      <c r="K81" s="10"/>
      <c r="L81" s="4"/>
      <c r="M81" s="110" t="s">
        <v>465</v>
      </c>
      <c r="N81" s="8"/>
      <c r="O81" s="8"/>
      <c r="P81" s="11"/>
      <c r="Q81" s="160"/>
      <c r="R81" s="161"/>
      <c r="S81" s="160"/>
      <c r="T81" s="162"/>
    </row>
    <row r="82" spans="1:20" s="37" customFormat="1" ht="38.25" x14ac:dyDescent="0.2">
      <c r="A82" s="13" t="s">
        <v>497</v>
      </c>
      <c r="B82" s="19" t="s">
        <v>128</v>
      </c>
      <c r="C82" s="6">
        <v>43465</v>
      </c>
      <c r="D82" s="67">
        <v>16668.32</v>
      </c>
      <c r="E82" s="67">
        <v>15159.47</v>
      </c>
      <c r="F82" s="8">
        <f t="shared" si="2"/>
        <v>0</v>
      </c>
      <c r="G82" s="9" t="s">
        <v>5</v>
      </c>
      <c r="H82" s="114" t="s">
        <v>441</v>
      </c>
      <c r="I82" s="13" t="s">
        <v>47</v>
      </c>
      <c r="J82" s="23" t="s">
        <v>578</v>
      </c>
      <c r="K82" s="10"/>
      <c r="L82" s="4"/>
      <c r="M82" s="110" t="s">
        <v>467</v>
      </c>
      <c r="N82" s="8">
        <f>0.7714*17300</f>
        <v>13345.22</v>
      </c>
      <c r="O82" s="8"/>
      <c r="P82" s="33" t="s">
        <v>163</v>
      </c>
      <c r="Q82" s="47" t="s">
        <v>172</v>
      </c>
      <c r="R82" s="44"/>
      <c r="S82" s="47"/>
      <c r="T82" s="37">
        <v>0</v>
      </c>
    </row>
    <row r="83" spans="1:20" s="37" customFormat="1" ht="38.25" x14ac:dyDescent="0.2">
      <c r="A83" s="13" t="s">
        <v>498</v>
      </c>
      <c r="B83" s="19" t="s">
        <v>140</v>
      </c>
      <c r="C83" s="6">
        <v>43465</v>
      </c>
      <c r="D83" s="67">
        <v>3560</v>
      </c>
      <c r="E83" s="67">
        <v>3700</v>
      </c>
      <c r="F83" s="8">
        <f t="shared" si="2"/>
        <v>0</v>
      </c>
      <c r="G83" s="9" t="s">
        <v>3</v>
      </c>
      <c r="H83" s="114" t="s">
        <v>439</v>
      </c>
      <c r="I83" s="13" t="s">
        <v>34</v>
      </c>
      <c r="J83" s="23" t="s">
        <v>578</v>
      </c>
      <c r="K83" s="10"/>
      <c r="L83" s="4"/>
      <c r="M83" s="110" t="s">
        <v>464</v>
      </c>
      <c r="N83" s="8"/>
      <c r="O83" s="8"/>
      <c r="P83" s="11"/>
      <c r="Q83" s="47" t="s">
        <v>172</v>
      </c>
      <c r="R83" s="44"/>
      <c r="S83" s="47" t="s">
        <v>181</v>
      </c>
      <c r="T83" s="37">
        <v>384</v>
      </c>
    </row>
    <row r="84" spans="1:20" s="37" customFormat="1" ht="25.5" x14ac:dyDescent="0.2">
      <c r="A84" s="13" t="s">
        <v>483</v>
      </c>
      <c r="B84" s="19" t="s">
        <v>63</v>
      </c>
      <c r="C84" s="6" t="s">
        <v>63</v>
      </c>
      <c r="D84" s="6"/>
      <c r="E84" s="6"/>
      <c r="F84" s="8">
        <f t="shared" si="2"/>
        <v>0</v>
      </c>
      <c r="G84" s="9" t="s">
        <v>150</v>
      </c>
      <c r="H84" s="9"/>
      <c r="I84" s="13" t="s">
        <v>34</v>
      </c>
      <c r="J84" s="23" t="s">
        <v>578</v>
      </c>
      <c r="K84" s="10"/>
      <c r="L84" s="15" t="s">
        <v>64</v>
      </c>
      <c r="M84" s="110" t="s">
        <v>464</v>
      </c>
      <c r="N84" s="8"/>
      <c r="O84" s="8"/>
      <c r="P84" s="10" t="s">
        <v>157</v>
      </c>
      <c r="Q84" s="47"/>
      <c r="R84" s="44"/>
      <c r="S84" s="47"/>
      <c r="T84" s="37">
        <v>0</v>
      </c>
    </row>
    <row r="85" spans="1:20" s="37" customFormat="1" ht="38.25" x14ac:dyDescent="0.2">
      <c r="A85" s="13" t="s">
        <v>536</v>
      </c>
      <c r="B85" s="19" t="s">
        <v>127</v>
      </c>
      <c r="C85" s="6">
        <v>43465</v>
      </c>
      <c r="D85" s="67">
        <v>2840</v>
      </c>
      <c r="E85" s="67">
        <v>2951</v>
      </c>
      <c r="F85" s="8">
        <f t="shared" si="2"/>
        <v>0</v>
      </c>
      <c r="G85" s="9" t="s">
        <v>18</v>
      </c>
      <c r="H85" s="114" t="s">
        <v>439</v>
      </c>
      <c r="I85" s="13" t="s">
        <v>34</v>
      </c>
      <c r="J85" s="23" t="s">
        <v>578</v>
      </c>
      <c r="K85" s="10"/>
      <c r="L85" s="4"/>
      <c r="M85" s="110" t="s">
        <v>467</v>
      </c>
      <c r="N85" s="8">
        <v>2636</v>
      </c>
      <c r="O85" s="8"/>
      <c r="P85" s="11"/>
      <c r="Q85" s="47" t="s">
        <v>172</v>
      </c>
      <c r="R85" s="44"/>
      <c r="S85" s="47" t="s">
        <v>180</v>
      </c>
      <c r="T85" s="37">
        <v>443</v>
      </c>
    </row>
    <row r="86" spans="1:20" s="37" customFormat="1" x14ac:dyDescent="0.2">
      <c r="A86" s="30" t="s">
        <v>499</v>
      </c>
      <c r="B86" s="40" t="s">
        <v>129</v>
      </c>
      <c r="C86" s="6">
        <v>43465</v>
      </c>
      <c r="D86" s="67">
        <v>3476.9</v>
      </c>
      <c r="E86" s="67"/>
      <c r="F86" s="8">
        <f t="shared" si="2"/>
        <v>3476.9</v>
      </c>
      <c r="G86" s="21" t="s">
        <v>5</v>
      </c>
      <c r="H86" s="114" t="s">
        <v>441</v>
      </c>
      <c r="I86" s="30" t="s">
        <v>48</v>
      </c>
      <c r="J86" s="25" t="s">
        <v>578</v>
      </c>
      <c r="K86" s="10" t="s">
        <v>55</v>
      </c>
      <c r="L86" s="4"/>
      <c r="M86" s="110" t="s">
        <v>468</v>
      </c>
      <c r="N86" s="8"/>
      <c r="O86" s="7"/>
      <c r="P86" s="11"/>
      <c r="Q86" s="47"/>
      <c r="R86" s="44"/>
      <c r="S86" s="47"/>
      <c r="T86" s="37">
        <v>0</v>
      </c>
    </row>
    <row r="87" spans="1:20" s="37" customFormat="1" x14ac:dyDescent="0.2">
      <c r="A87" s="13" t="s">
        <v>572</v>
      </c>
      <c r="B87" s="19" t="s">
        <v>444</v>
      </c>
      <c r="C87" s="96">
        <v>43465</v>
      </c>
      <c r="D87" s="97">
        <v>9500</v>
      </c>
      <c r="E87" s="97">
        <v>9975</v>
      </c>
      <c r="F87" s="8">
        <f t="shared" si="2"/>
        <v>0</v>
      </c>
      <c r="G87" s="39" t="s">
        <v>6</v>
      </c>
      <c r="H87" s="107" t="s">
        <v>437</v>
      </c>
      <c r="I87" s="13" t="s">
        <v>543</v>
      </c>
      <c r="J87" s="52" t="s">
        <v>544</v>
      </c>
      <c r="K87" s="10"/>
      <c r="L87" s="4"/>
      <c r="M87" s="110" t="s">
        <v>471</v>
      </c>
      <c r="N87" s="8"/>
      <c r="O87" s="8"/>
      <c r="P87" s="10"/>
      <c r="Q87" s="98"/>
      <c r="R87" s="99"/>
      <c r="S87" s="98"/>
      <c r="T87" s="100"/>
    </row>
    <row r="88" spans="1:20" s="37" customFormat="1" ht="25.5" x14ac:dyDescent="0.2">
      <c r="A88" s="30" t="s">
        <v>500</v>
      </c>
      <c r="B88" s="40" t="s">
        <v>130</v>
      </c>
      <c r="C88" s="6">
        <v>43465</v>
      </c>
      <c r="D88" s="67">
        <v>5107.97</v>
      </c>
      <c r="E88" s="67"/>
      <c r="F88" s="8">
        <f t="shared" si="2"/>
        <v>5107.97</v>
      </c>
      <c r="G88" s="21" t="s">
        <v>5</v>
      </c>
      <c r="H88" s="114" t="s">
        <v>441</v>
      </c>
      <c r="I88" s="30" t="s">
        <v>225</v>
      </c>
      <c r="J88" s="25" t="s">
        <v>578</v>
      </c>
      <c r="K88" s="10"/>
      <c r="L88" s="4"/>
      <c r="M88" s="110" t="s">
        <v>468</v>
      </c>
      <c r="N88" s="8"/>
      <c r="O88" s="8"/>
      <c r="P88" s="10" t="s">
        <v>156</v>
      </c>
      <c r="Q88" s="47"/>
      <c r="R88" s="44"/>
      <c r="S88" s="47"/>
      <c r="T88" s="37">
        <v>0</v>
      </c>
    </row>
    <row r="89" spans="1:20" s="37" customFormat="1" ht="25.5" x14ac:dyDescent="0.2">
      <c r="A89" s="13" t="s">
        <v>501</v>
      </c>
      <c r="B89" s="19" t="s">
        <v>240</v>
      </c>
      <c r="C89" s="6">
        <v>43465</v>
      </c>
      <c r="D89" s="67">
        <v>59677.05</v>
      </c>
      <c r="E89" s="67"/>
      <c r="F89" s="8">
        <f t="shared" si="2"/>
        <v>59677.05</v>
      </c>
      <c r="G89" s="9" t="s">
        <v>427</v>
      </c>
      <c r="H89" s="114" t="s">
        <v>441</v>
      </c>
      <c r="I89" s="13" t="s">
        <v>49</v>
      </c>
      <c r="J89" s="23" t="s">
        <v>578</v>
      </c>
      <c r="K89" s="10"/>
      <c r="L89" s="4"/>
      <c r="M89" s="110" t="s">
        <v>468</v>
      </c>
      <c r="N89" s="8"/>
      <c r="O89" s="8"/>
      <c r="P89" s="10" t="s">
        <v>160</v>
      </c>
      <c r="Q89" s="47"/>
      <c r="R89" s="44"/>
      <c r="S89" s="47"/>
      <c r="T89" s="37">
        <v>0</v>
      </c>
    </row>
    <row r="90" spans="1:20" s="37" customFormat="1" ht="25.5" x14ac:dyDescent="0.2">
      <c r="A90" s="13" t="s">
        <v>502</v>
      </c>
      <c r="B90" s="19" t="s">
        <v>112</v>
      </c>
      <c r="C90" s="6">
        <v>43465</v>
      </c>
      <c r="D90" s="67">
        <v>640.96</v>
      </c>
      <c r="E90" s="67">
        <v>587.71</v>
      </c>
      <c r="F90" s="8">
        <f t="shared" si="2"/>
        <v>0</v>
      </c>
      <c r="G90" s="9" t="s">
        <v>4</v>
      </c>
      <c r="H90" t="s">
        <v>439</v>
      </c>
      <c r="I90" s="13" t="s">
        <v>50</v>
      </c>
      <c r="J90" s="23" t="s">
        <v>482</v>
      </c>
      <c r="K90" s="34"/>
      <c r="L90" s="4"/>
      <c r="M90" s="110" t="s">
        <v>469</v>
      </c>
      <c r="N90" s="8"/>
      <c r="O90" s="8"/>
      <c r="P90" s="11"/>
      <c r="Q90" s="47" t="s">
        <v>178</v>
      </c>
      <c r="R90" s="44"/>
      <c r="S90" s="47"/>
      <c r="T90" s="37">
        <v>85</v>
      </c>
    </row>
    <row r="91" spans="1:20" s="37" customFormat="1" ht="25.5" x14ac:dyDescent="0.2">
      <c r="A91" s="13" t="s">
        <v>510</v>
      </c>
      <c r="B91" s="19" t="s">
        <v>111</v>
      </c>
      <c r="C91" s="6">
        <v>43465</v>
      </c>
      <c r="D91" s="67">
        <v>35824.839999999997</v>
      </c>
      <c r="E91" s="67"/>
      <c r="F91" s="8">
        <f t="shared" ref="F91:F107" si="3">IF(E91=0,D91,0)</f>
        <v>35824.839999999997</v>
      </c>
      <c r="G91" s="9" t="s">
        <v>427</v>
      </c>
      <c r="H91" s="114" t="s">
        <v>441</v>
      </c>
      <c r="I91" s="13" t="s">
        <v>51</v>
      </c>
      <c r="J91" s="23" t="s">
        <v>578</v>
      </c>
      <c r="K91" s="10"/>
      <c r="L91" s="4"/>
      <c r="M91" s="110" t="s">
        <v>468</v>
      </c>
      <c r="N91" s="8"/>
      <c r="O91" s="8"/>
      <c r="P91" s="10" t="s">
        <v>158</v>
      </c>
      <c r="Q91" s="47"/>
      <c r="R91" s="44"/>
      <c r="S91" s="47"/>
      <c r="T91" s="37">
        <v>0</v>
      </c>
    </row>
    <row r="92" spans="1:20" s="37" customFormat="1" x14ac:dyDescent="0.2">
      <c r="A92" s="13" t="s">
        <v>548</v>
      </c>
      <c r="B92" s="19" t="s">
        <v>550</v>
      </c>
      <c r="C92" s="6">
        <v>43465</v>
      </c>
      <c r="D92" s="120">
        <v>9912</v>
      </c>
      <c r="E92" s="120"/>
      <c r="F92" s="8">
        <f t="shared" si="3"/>
        <v>9912</v>
      </c>
      <c r="G92" s="9" t="s">
        <v>427</v>
      </c>
      <c r="H92" s="114" t="s">
        <v>441</v>
      </c>
      <c r="I92" s="13" t="s">
        <v>51</v>
      </c>
      <c r="J92" s="23" t="s">
        <v>578</v>
      </c>
      <c r="K92" s="10"/>
      <c r="L92" s="4"/>
      <c r="M92" s="110" t="s">
        <v>468</v>
      </c>
      <c r="N92" s="8"/>
      <c r="O92" s="8"/>
      <c r="P92" s="10"/>
      <c r="Q92" s="121"/>
      <c r="R92" s="122"/>
      <c r="S92" s="121"/>
      <c r="T92" s="123"/>
    </row>
    <row r="93" spans="1:20" s="37" customFormat="1" x14ac:dyDescent="0.2">
      <c r="A93" s="13" t="s">
        <v>555</v>
      </c>
      <c r="B93" s="19" t="s">
        <v>556</v>
      </c>
      <c r="C93" s="124">
        <v>43465</v>
      </c>
      <c r="D93" s="125"/>
      <c r="E93" s="125">
        <v>2300</v>
      </c>
      <c r="F93" s="8">
        <f t="shared" si="3"/>
        <v>0</v>
      </c>
      <c r="G93" s="39" t="s">
        <v>6</v>
      </c>
      <c r="H93" s="114" t="s">
        <v>557</v>
      </c>
      <c r="I93" s="13"/>
      <c r="J93" s="52"/>
      <c r="K93" s="10"/>
      <c r="L93" s="4"/>
      <c r="M93" s="110" t="s">
        <v>471</v>
      </c>
      <c r="N93" s="8"/>
      <c r="O93" s="8"/>
      <c r="P93" s="10"/>
      <c r="Q93" s="126"/>
      <c r="R93" s="127"/>
      <c r="S93" s="126"/>
      <c r="T93" s="128"/>
    </row>
    <row r="94" spans="1:20" s="37" customFormat="1" x14ac:dyDescent="0.2">
      <c r="A94" s="13" t="s">
        <v>478</v>
      </c>
      <c r="B94" s="19" t="s">
        <v>484</v>
      </c>
      <c r="C94" s="60">
        <v>43465</v>
      </c>
      <c r="D94" s="67">
        <v>2040</v>
      </c>
      <c r="E94" s="67">
        <v>2159.84</v>
      </c>
      <c r="F94" s="8">
        <f t="shared" si="3"/>
        <v>0</v>
      </c>
      <c r="G94" s="39" t="s">
        <v>4</v>
      </c>
      <c r="H94" s="114" t="s">
        <v>437</v>
      </c>
      <c r="I94" s="13"/>
      <c r="J94" s="52"/>
      <c r="K94" s="10"/>
      <c r="L94" s="4"/>
      <c r="M94" s="110" t="s">
        <v>467</v>
      </c>
      <c r="N94" s="8"/>
      <c r="O94" s="8"/>
      <c r="P94" s="10"/>
      <c r="Q94" s="61"/>
      <c r="R94" s="62"/>
      <c r="S94" s="61"/>
      <c r="T94" s="63"/>
    </row>
    <row r="95" spans="1:20" s="37" customFormat="1" ht="25.5" x14ac:dyDescent="0.2">
      <c r="A95" s="13" t="s">
        <v>503</v>
      </c>
      <c r="B95" s="19" t="s">
        <v>110</v>
      </c>
      <c r="C95" s="6">
        <v>43465</v>
      </c>
      <c r="D95" s="67">
        <v>10359.31</v>
      </c>
      <c r="E95" s="67"/>
      <c r="F95" s="8">
        <f t="shared" si="3"/>
        <v>10359.31</v>
      </c>
      <c r="G95" s="9" t="s">
        <v>18</v>
      </c>
      <c r="H95" s="114" t="s">
        <v>441</v>
      </c>
      <c r="I95" s="13" t="s">
        <v>37</v>
      </c>
      <c r="J95" s="23" t="s">
        <v>578</v>
      </c>
      <c r="K95" s="10"/>
      <c r="L95" s="4"/>
      <c r="M95" s="110" t="s">
        <v>468</v>
      </c>
      <c r="N95" s="8"/>
      <c r="O95" s="8"/>
      <c r="P95" s="10" t="s">
        <v>162</v>
      </c>
      <c r="Q95" s="47"/>
      <c r="R95" s="44"/>
      <c r="S95" s="47"/>
      <c r="T95" s="37">
        <v>0</v>
      </c>
    </row>
    <row r="96" spans="1:20" s="37" customFormat="1" x14ac:dyDescent="0.2">
      <c r="A96" s="13" t="s">
        <v>504</v>
      </c>
      <c r="B96" s="19" t="s">
        <v>109</v>
      </c>
      <c r="C96" s="6">
        <v>43465</v>
      </c>
      <c r="D96" s="67">
        <v>4126.66</v>
      </c>
      <c r="E96" s="67">
        <v>4332.99</v>
      </c>
      <c r="F96" s="8">
        <f t="shared" si="3"/>
        <v>0</v>
      </c>
      <c r="G96" s="9" t="s">
        <v>3</v>
      </c>
      <c r="H96" s="114" t="s">
        <v>439</v>
      </c>
      <c r="I96" s="13" t="s">
        <v>35</v>
      </c>
      <c r="J96" s="23" t="s">
        <v>578</v>
      </c>
      <c r="K96" s="10"/>
      <c r="L96" s="15"/>
      <c r="M96" s="110" t="s">
        <v>465</v>
      </c>
      <c r="N96" s="8"/>
      <c r="O96" s="8"/>
      <c r="P96" s="11"/>
      <c r="Q96" s="47">
        <v>41906</v>
      </c>
      <c r="R96" s="44"/>
      <c r="S96" s="47"/>
      <c r="T96" s="37">
        <v>0</v>
      </c>
    </row>
    <row r="97" spans="1:16171" s="37" customFormat="1" ht="25.5" customHeight="1" x14ac:dyDescent="0.2">
      <c r="A97" s="13" t="s">
        <v>505</v>
      </c>
      <c r="B97" s="19" t="s">
        <v>108</v>
      </c>
      <c r="C97" s="6">
        <v>42735</v>
      </c>
      <c r="D97" s="67">
        <v>1717</v>
      </c>
      <c r="E97" s="67"/>
      <c r="F97" s="8">
        <f t="shared" si="3"/>
        <v>1717</v>
      </c>
      <c r="G97" s="9" t="s">
        <v>150</v>
      </c>
      <c r="H97" t="s">
        <v>439</v>
      </c>
      <c r="I97" s="13" t="s">
        <v>74</v>
      </c>
      <c r="J97" s="23" t="s">
        <v>480</v>
      </c>
      <c r="K97" s="10"/>
      <c r="L97" s="15"/>
      <c r="M97" s="110" t="s">
        <v>470</v>
      </c>
      <c r="N97" s="8"/>
      <c r="O97" s="8"/>
      <c r="P97" s="10" t="s">
        <v>157</v>
      </c>
      <c r="Q97" s="47"/>
      <c r="R97" s="44"/>
      <c r="S97" s="47"/>
      <c r="T97" s="37">
        <v>0</v>
      </c>
    </row>
    <row r="98" spans="1:16171" s="37" customFormat="1" ht="25.5" customHeight="1" x14ac:dyDescent="0.25">
      <c r="A98" s="13" t="s">
        <v>506</v>
      </c>
      <c r="B98" s="19" t="s">
        <v>106</v>
      </c>
      <c r="C98" s="6">
        <v>43131</v>
      </c>
      <c r="D98" s="67">
        <v>5750</v>
      </c>
      <c r="E98" s="67"/>
      <c r="F98" s="8">
        <f t="shared" si="3"/>
        <v>5750</v>
      </c>
      <c r="G98" s="9" t="s">
        <v>4</v>
      </c>
      <c r="H98" s="114" t="s">
        <v>439</v>
      </c>
      <c r="I98" s="13" t="s">
        <v>52</v>
      </c>
      <c r="J98" s="23" t="s">
        <v>578</v>
      </c>
      <c r="K98" s="26"/>
      <c r="L98" s="4"/>
      <c r="M98" s="110" t="s">
        <v>474</v>
      </c>
      <c r="N98" s="27"/>
      <c r="O98" s="28"/>
      <c r="P98" s="11"/>
      <c r="Q98" s="47"/>
      <c r="R98" s="44" t="s">
        <v>191</v>
      </c>
      <c r="S98" s="47" t="s">
        <v>205</v>
      </c>
      <c r="T98" s="37">
        <v>0</v>
      </c>
    </row>
    <row r="99" spans="1:16171" s="37" customFormat="1" ht="25.5" customHeight="1" x14ac:dyDescent="0.2">
      <c r="A99" s="13" t="s">
        <v>507</v>
      </c>
      <c r="B99" s="19" t="s">
        <v>131</v>
      </c>
      <c r="C99" s="6">
        <v>43465</v>
      </c>
      <c r="D99" s="67">
        <v>11107.17</v>
      </c>
      <c r="E99" s="67"/>
      <c r="F99" s="8">
        <f t="shared" si="3"/>
        <v>11107.17</v>
      </c>
      <c r="G99" s="21" t="s">
        <v>5</v>
      </c>
      <c r="H99" s="114" t="s">
        <v>439</v>
      </c>
      <c r="I99" s="13" t="s">
        <v>481</v>
      </c>
      <c r="J99" s="25" t="s">
        <v>578</v>
      </c>
      <c r="K99" s="10"/>
      <c r="L99" s="15"/>
      <c r="M99" s="110" t="s">
        <v>463</v>
      </c>
      <c r="N99" s="8"/>
      <c r="O99" s="8"/>
      <c r="P99" s="10" t="s">
        <v>158</v>
      </c>
      <c r="Q99" s="47"/>
      <c r="R99" s="44"/>
      <c r="S99" s="47"/>
      <c r="T99" s="37">
        <v>0</v>
      </c>
    </row>
    <row r="100" spans="1:16171" s="37" customFormat="1" ht="25.5" customHeight="1" x14ac:dyDescent="0.2">
      <c r="A100" s="13" t="s">
        <v>508</v>
      </c>
      <c r="B100" s="19" t="s">
        <v>105</v>
      </c>
      <c r="C100" s="6">
        <v>43465</v>
      </c>
      <c r="D100" s="67">
        <v>8291</v>
      </c>
      <c r="E100" s="67">
        <v>9369</v>
      </c>
      <c r="F100" s="8">
        <f t="shared" si="3"/>
        <v>0</v>
      </c>
      <c r="G100" s="21" t="s">
        <v>4</v>
      </c>
      <c r="H100" s="114" t="s">
        <v>439</v>
      </c>
      <c r="I100" s="13" t="s">
        <v>53</v>
      </c>
      <c r="J100" s="25" t="s">
        <v>578</v>
      </c>
      <c r="K100" s="10"/>
      <c r="L100" s="4"/>
      <c r="M100" s="110" t="s">
        <v>474</v>
      </c>
      <c r="N100" s="8"/>
      <c r="O100" s="8"/>
      <c r="P100" s="11"/>
      <c r="Q100" s="47"/>
      <c r="R100" s="44"/>
      <c r="S100" s="47"/>
      <c r="T100" s="37">
        <v>0</v>
      </c>
    </row>
    <row r="101" spans="1:16171" s="37" customFormat="1" ht="25.5" x14ac:dyDescent="0.2">
      <c r="A101" s="13" t="s">
        <v>509</v>
      </c>
      <c r="B101" s="19" t="s">
        <v>104</v>
      </c>
      <c r="C101" s="6">
        <v>43465</v>
      </c>
      <c r="D101" s="67">
        <v>2300</v>
      </c>
      <c r="E101" s="67">
        <v>2300</v>
      </c>
      <c r="F101" s="8">
        <f t="shared" si="3"/>
        <v>0</v>
      </c>
      <c r="G101" s="21" t="s">
        <v>6</v>
      </c>
      <c r="H101" s="114" t="s">
        <v>439</v>
      </c>
      <c r="I101" s="13" t="s">
        <v>220</v>
      </c>
      <c r="J101" s="25" t="s">
        <v>425</v>
      </c>
      <c r="K101" s="26" t="s">
        <v>11</v>
      </c>
      <c r="L101" s="4"/>
      <c r="M101" s="110" t="s">
        <v>471</v>
      </c>
      <c r="N101" s="8"/>
      <c r="O101" s="8"/>
      <c r="P101" s="11"/>
      <c r="Q101" s="47"/>
      <c r="R101" s="44"/>
      <c r="S101" s="47"/>
      <c r="T101" s="37">
        <v>0</v>
      </c>
    </row>
    <row r="102" spans="1:16171" s="37" customFormat="1" ht="38.25" customHeight="1" x14ac:dyDescent="0.2">
      <c r="A102" s="30" t="s">
        <v>511</v>
      </c>
      <c r="B102" s="40" t="s">
        <v>103</v>
      </c>
      <c r="C102" s="14">
        <v>43465</v>
      </c>
      <c r="D102" s="8" t="s">
        <v>462</v>
      </c>
      <c r="E102" s="8">
        <v>62551.6</v>
      </c>
      <c r="F102" s="8">
        <f t="shared" si="3"/>
        <v>0</v>
      </c>
      <c r="G102" s="9" t="s">
        <v>18</v>
      </c>
      <c r="H102" s="114" t="s">
        <v>441</v>
      </c>
      <c r="I102" s="16" t="s">
        <v>24</v>
      </c>
      <c r="J102" s="25" t="s">
        <v>578</v>
      </c>
      <c r="K102" s="10"/>
      <c r="L102" s="4" t="s">
        <v>151</v>
      </c>
      <c r="M102" s="110" t="s">
        <v>468</v>
      </c>
      <c r="N102" s="8"/>
      <c r="O102" s="8"/>
      <c r="P102" s="10" t="s">
        <v>160</v>
      </c>
      <c r="Q102" s="47"/>
      <c r="R102" s="44"/>
      <c r="S102" s="47"/>
      <c r="T102" s="37">
        <v>0</v>
      </c>
    </row>
    <row r="103" spans="1:16171" s="37" customFormat="1" ht="51" customHeight="1" x14ac:dyDescent="0.2">
      <c r="A103" s="13" t="s">
        <v>512</v>
      </c>
      <c r="B103" s="19" t="s">
        <v>102</v>
      </c>
      <c r="C103" s="6">
        <v>43465</v>
      </c>
      <c r="D103" s="67">
        <v>282.22000000000003</v>
      </c>
      <c r="E103" s="130">
        <v>241.53</v>
      </c>
      <c r="F103" s="8">
        <f t="shared" si="3"/>
        <v>0</v>
      </c>
      <c r="G103" s="21" t="s">
        <v>3</v>
      </c>
      <c r="H103" t="s">
        <v>440</v>
      </c>
      <c r="I103" s="13" t="s">
        <v>154</v>
      </c>
      <c r="J103" s="25" t="s">
        <v>578</v>
      </c>
      <c r="K103" s="10"/>
      <c r="L103" s="4"/>
      <c r="M103" s="110" t="s">
        <v>472</v>
      </c>
      <c r="N103" s="8"/>
      <c r="O103" s="8"/>
      <c r="P103" s="11"/>
      <c r="Q103" s="47"/>
      <c r="R103" s="44"/>
      <c r="S103" s="47" t="s">
        <v>208</v>
      </c>
      <c r="T103" s="37">
        <v>0</v>
      </c>
    </row>
    <row r="104" spans="1:16171" s="37" customFormat="1" ht="63.75" customHeight="1" x14ac:dyDescent="0.2">
      <c r="A104" s="13" t="s">
        <v>513</v>
      </c>
      <c r="B104" s="19" t="s">
        <v>101</v>
      </c>
      <c r="C104" s="14">
        <v>43465</v>
      </c>
      <c r="D104" s="67">
        <v>908.83</v>
      </c>
      <c r="E104" s="67">
        <v>816.99</v>
      </c>
      <c r="F104" s="8">
        <f t="shared" si="3"/>
        <v>0</v>
      </c>
      <c r="G104" s="9" t="s">
        <v>4</v>
      </c>
      <c r="H104" t="s">
        <v>439</v>
      </c>
      <c r="I104" s="13" t="s">
        <v>54</v>
      </c>
      <c r="J104" s="23" t="s">
        <v>578</v>
      </c>
      <c r="K104" s="10"/>
      <c r="L104" s="4"/>
      <c r="M104" s="110" t="s">
        <v>474</v>
      </c>
      <c r="N104" s="8">
        <f>0.7744*710</f>
        <v>549.82399999999996</v>
      </c>
      <c r="O104" s="7"/>
      <c r="P104" s="11"/>
      <c r="Q104" s="47" t="s">
        <v>174</v>
      </c>
      <c r="R104" s="44"/>
      <c r="S104" s="47" t="s">
        <v>176</v>
      </c>
      <c r="T104" s="37">
        <v>516</v>
      </c>
    </row>
    <row r="105" spans="1:16171" s="37" customFormat="1" ht="63.75" customHeight="1" x14ac:dyDescent="0.35">
      <c r="A105" s="13" t="s">
        <v>167</v>
      </c>
      <c r="B105" s="19" t="s">
        <v>100</v>
      </c>
      <c r="C105" s="6">
        <v>43465</v>
      </c>
      <c r="D105" s="67">
        <v>2666</v>
      </c>
      <c r="E105" s="67"/>
      <c r="F105" s="8">
        <f t="shared" si="3"/>
        <v>2666</v>
      </c>
      <c r="G105" s="21" t="s">
        <v>150</v>
      </c>
      <c r="H105" t="s">
        <v>439</v>
      </c>
      <c r="I105" s="113"/>
      <c r="J105" s="23"/>
      <c r="K105" s="10"/>
      <c r="L105" s="4"/>
      <c r="M105" s="110" t="s">
        <v>479</v>
      </c>
      <c r="N105" s="8"/>
      <c r="O105" s="8"/>
      <c r="P105" s="11"/>
      <c r="Q105" s="15" t="s">
        <v>207</v>
      </c>
      <c r="S105" s="15" t="s">
        <v>187</v>
      </c>
      <c r="T105" s="37">
        <v>0</v>
      </c>
    </row>
    <row r="106" spans="1:16171" s="37" customFormat="1" ht="63.75" customHeight="1" x14ac:dyDescent="0.2">
      <c r="A106" s="13" t="s">
        <v>455</v>
      </c>
      <c r="B106" s="19" t="s">
        <v>456</v>
      </c>
      <c r="C106" s="102">
        <v>43465</v>
      </c>
      <c r="D106" s="103">
        <v>1496</v>
      </c>
      <c r="E106" s="103"/>
      <c r="F106" s="8">
        <f t="shared" si="3"/>
        <v>1496</v>
      </c>
      <c r="G106" s="39" t="s">
        <v>5</v>
      </c>
      <c r="H106" s="107" t="s">
        <v>437</v>
      </c>
      <c r="I106" s="13"/>
      <c r="J106" s="52"/>
      <c r="K106" s="19"/>
      <c r="L106" s="4" t="s">
        <v>454</v>
      </c>
      <c r="M106" s="110" t="s">
        <v>470</v>
      </c>
      <c r="N106" s="8"/>
      <c r="O106" s="8"/>
      <c r="P106" s="11"/>
      <c r="Q106" s="119"/>
      <c r="R106" s="106"/>
      <c r="S106" s="119"/>
      <c r="T106" s="106"/>
    </row>
    <row r="107" spans="1:16171" s="37" customFormat="1" ht="63.75" customHeight="1" x14ac:dyDescent="0.2">
      <c r="A107" s="13" t="s">
        <v>421</v>
      </c>
      <c r="B107" s="19" t="s">
        <v>422</v>
      </c>
      <c r="C107" s="8"/>
      <c r="D107" s="8"/>
      <c r="E107" s="8"/>
      <c r="F107" s="8">
        <f t="shared" si="3"/>
        <v>0</v>
      </c>
      <c r="G107" s="39" t="s">
        <v>423</v>
      </c>
      <c r="H107" t="s">
        <v>439</v>
      </c>
      <c r="I107" s="13" t="s">
        <v>424</v>
      </c>
      <c r="J107" s="52" t="s">
        <v>65</v>
      </c>
      <c r="K107" s="19" t="s">
        <v>428</v>
      </c>
      <c r="L107" s="4"/>
      <c r="M107" s="110" t="s">
        <v>464</v>
      </c>
      <c r="N107" s="8"/>
      <c r="O107" s="8"/>
      <c r="P107" s="11"/>
      <c r="Q107" s="15"/>
      <c r="S107" s="15"/>
    </row>
    <row r="108" spans="1:16171" s="38" customFormat="1" ht="15.75" x14ac:dyDescent="0.25">
      <c r="A108" s="148"/>
      <c r="B108" s="149">
        <f>SUBTOTAL(103,ERESS2[ORDER])</f>
        <v>106</v>
      </c>
      <c r="C108" s="150"/>
      <c r="D108" s="151">
        <f>SUBTOTAL(109,ERESS2[2017 paid])</f>
        <v>500860.89999999991</v>
      </c>
      <c r="E108" s="173">
        <f>SUBTOTAL(109,ERESS2[2018 paid])</f>
        <v>277443.18</v>
      </c>
      <c r="F108" s="152">
        <f>SUBTOTAL(109,ERESS2[Still to be paid])</f>
        <v>259896.74</v>
      </c>
      <c r="G108" s="153"/>
      <c r="H108" s="153"/>
      <c r="I108" s="154"/>
      <c r="J108" s="171"/>
      <c r="K108" s="149"/>
      <c r="L108" s="148"/>
      <c r="M108" s="155"/>
      <c r="N108" s="36"/>
      <c r="O108" s="36"/>
      <c r="P108" s="156">
        <f>SUBTOTAL(103,ERESS2[Consortium])</f>
        <v>16</v>
      </c>
      <c r="Q108" s="155"/>
      <c r="R108" s="36"/>
      <c r="S108" s="155"/>
      <c r="T108" s="36">
        <f>SUBTOTAL(109,ERESS2[to be really paid])</f>
        <v>21434.73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  <c r="TJ108" s="36"/>
      <c r="TK108" s="36"/>
      <c r="TL108" s="36"/>
      <c r="TM108" s="36"/>
      <c r="TN108" s="36"/>
      <c r="TO108" s="36"/>
      <c r="TP108" s="36"/>
      <c r="TQ108" s="36"/>
      <c r="TR108" s="36"/>
      <c r="TS108" s="36"/>
      <c r="TT108" s="36"/>
      <c r="TU108" s="36"/>
      <c r="TV108" s="36"/>
      <c r="TW108" s="36"/>
      <c r="TX108" s="36"/>
      <c r="TY108" s="36"/>
      <c r="TZ108" s="36"/>
      <c r="UA108" s="36"/>
      <c r="UB108" s="36"/>
      <c r="UC108" s="36"/>
      <c r="UD108" s="36"/>
      <c r="UE108" s="36"/>
      <c r="UF108" s="36"/>
      <c r="UG108" s="36"/>
      <c r="UH108" s="36"/>
      <c r="UI108" s="36"/>
      <c r="UJ108" s="36"/>
      <c r="UK108" s="36"/>
      <c r="UL108" s="36"/>
      <c r="UM108" s="36"/>
      <c r="UN108" s="36"/>
      <c r="UO108" s="36"/>
      <c r="UP108" s="36"/>
      <c r="UQ108" s="36"/>
      <c r="UR108" s="36"/>
      <c r="US108" s="36"/>
      <c r="UT108" s="36"/>
      <c r="UU108" s="36"/>
      <c r="UV108" s="36"/>
      <c r="UW108" s="36"/>
      <c r="UX108" s="36"/>
      <c r="UY108" s="36"/>
      <c r="UZ108" s="36"/>
      <c r="VA108" s="36"/>
      <c r="VB108" s="36"/>
      <c r="VC108" s="36"/>
      <c r="VD108" s="36"/>
      <c r="VE108" s="36"/>
      <c r="VF108" s="36"/>
      <c r="VG108" s="36"/>
      <c r="VH108" s="36"/>
      <c r="VI108" s="36"/>
      <c r="VJ108" s="36"/>
      <c r="VK108" s="36"/>
      <c r="VL108" s="36"/>
      <c r="VM108" s="36"/>
      <c r="VN108" s="36"/>
      <c r="VO108" s="36"/>
      <c r="VP108" s="36"/>
      <c r="VQ108" s="36"/>
      <c r="VR108" s="36"/>
      <c r="VS108" s="36"/>
      <c r="VT108" s="36"/>
      <c r="VU108" s="36"/>
      <c r="VV108" s="36"/>
      <c r="VW108" s="36"/>
      <c r="VX108" s="36"/>
      <c r="VY108" s="36"/>
      <c r="VZ108" s="36"/>
      <c r="WA108" s="36"/>
      <c r="WB108" s="36"/>
      <c r="WC108" s="36"/>
      <c r="WD108" s="36"/>
      <c r="WE108" s="36"/>
      <c r="WF108" s="36"/>
      <c r="WG108" s="36"/>
      <c r="WH108" s="36"/>
      <c r="WI108" s="36"/>
      <c r="WJ108" s="36"/>
      <c r="WK108" s="36"/>
      <c r="WL108" s="36"/>
      <c r="WM108" s="36"/>
      <c r="WN108" s="36"/>
      <c r="WO108" s="36"/>
      <c r="WP108" s="36"/>
      <c r="WQ108" s="36"/>
      <c r="WR108" s="36"/>
      <c r="WS108" s="36"/>
      <c r="WT108" s="36"/>
      <c r="WU108" s="36"/>
      <c r="WV108" s="36"/>
      <c r="WW108" s="36"/>
      <c r="WX108" s="36"/>
      <c r="WY108" s="36"/>
      <c r="WZ108" s="36"/>
      <c r="XA108" s="36"/>
      <c r="XB108" s="36"/>
      <c r="XC108" s="36"/>
      <c r="XD108" s="36"/>
      <c r="XE108" s="36"/>
      <c r="XF108" s="36"/>
      <c r="XG108" s="36"/>
      <c r="XH108" s="36"/>
      <c r="XI108" s="36"/>
      <c r="XJ108" s="36"/>
      <c r="XK108" s="36"/>
      <c r="XL108" s="36"/>
      <c r="XM108" s="36"/>
      <c r="XN108" s="36"/>
      <c r="XO108" s="36"/>
      <c r="XP108" s="36"/>
      <c r="XQ108" s="36"/>
      <c r="XR108" s="36"/>
      <c r="XS108" s="36"/>
      <c r="XT108" s="36"/>
      <c r="XU108" s="36"/>
      <c r="XV108" s="36"/>
      <c r="XW108" s="36"/>
      <c r="XX108" s="36"/>
      <c r="XY108" s="36"/>
      <c r="XZ108" s="36"/>
      <c r="YA108" s="36"/>
      <c r="YB108" s="36"/>
      <c r="YC108" s="36"/>
      <c r="YD108" s="36"/>
      <c r="YE108" s="36"/>
      <c r="YF108" s="36"/>
      <c r="YG108" s="36"/>
      <c r="YH108" s="36"/>
      <c r="YI108" s="36"/>
      <c r="YJ108" s="36"/>
      <c r="YK108" s="36"/>
      <c r="YL108" s="36"/>
      <c r="YM108" s="36"/>
      <c r="YN108" s="36"/>
      <c r="YO108" s="36"/>
      <c r="YP108" s="36"/>
      <c r="YQ108" s="36"/>
      <c r="YR108" s="36"/>
      <c r="YS108" s="36"/>
      <c r="YT108" s="36"/>
      <c r="YU108" s="36"/>
      <c r="YV108" s="36"/>
      <c r="YW108" s="36"/>
      <c r="YX108" s="36"/>
      <c r="YY108" s="36"/>
      <c r="YZ108" s="36"/>
      <c r="ZA108" s="36"/>
      <c r="ZB108" s="36"/>
      <c r="ZC108" s="36"/>
      <c r="ZD108" s="36"/>
      <c r="ZE108" s="36"/>
      <c r="ZF108" s="36"/>
      <c r="ZG108" s="36"/>
      <c r="ZH108" s="36"/>
      <c r="ZI108" s="36"/>
      <c r="ZJ108" s="36"/>
      <c r="ZK108" s="36"/>
      <c r="ZL108" s="36"/>
      <c r="ZM108" s="36"/>
      <c r="ZN108" s="36"/>
      <c r="ZO108" s="36"/>
      <c r="ZP108" s="36"/>
      <c r="ZQ108" s="36"/>
      <c r="ZR108" s="36"/>
      <c r="ZS108" s="36"/>
      <c r="ZT108" s="36"/>
      <c r="ZU108" s="36"/>
      <c r="ZV108" s="36"/>
      <c r="ZW108" s="36"/>
      <c r="ZX108" s="36"/>
      <c r="ZY108" s="36"/>
      <c r="ZZ108" s="36"/>
      <c r="AAA108" s="36"/>
      <c r="AAB108" s="36"/>
      <c r="AAC108" s="36"/>
      <c r="AAD108" s="36"/>
      <c r="AAE108" s="36"/>
      <c r="AAF108" s="36"/>
      <c r="AAG108" s="36"/>
      <c r="AAH108" s="36"/>
      <c r="AAI108" s="36"/>
      <c r="AAJ108" s="36"/>
      <c r="AAK108" s="36"/>
      <c r="AAL108" s="36"/>
      <c r="AAM108" s="36"/>
      <c r="AAN108" s="36"/>
      <c r="AAO108" s="36"/>
      <c r="AAP108" s="36"/>
      <c r="AAQ108" s="36"/>
      <c r="AAR108" s="36"/>
      <c r="AAS108" s="36"/>
      <c r="AAT108" s="36"/>
      <c r="AAU108" s="36"/>
      <c r="AAV108" s="36"/>
      <c r="AAW108" s="36"/>
      <c r="AAX108" s="36"/>
      <c r="AAY108" s="36"/>
      <c r="AAZ108" s="36"/>
      <c r="ABA108" s="36"/>
      <c r="ABB108" s="36"/>
      <c r="ABC108" s="36"/>
      <c r="ABD108" s="36"/>
      <c r="ABE108" s="36"/>
      <c r="ABF108" s="36"/>
      <c r="ABG108" s="36"/>
      <c r="ABH108" s="36"/>
      <c r="ABI108" s="36"/>
      <c r="ABJ108" s="36"/>
      <c r="ABK108" s="36"/>
      <c r="ABL108" s="36"/>
      <c r="ABM108" s="36"/>
      <c r="ABN108" s="36"/>
      <c r="ABO108" s="36"/>
      <c r="ABP108" s="36"/>
      <c r="ABQ108" s="36"/>
      <c r="ABR108" s="36"/>
      <c r="ABS108" s="36"/>
      <c r="ABT108" s="36"/>
      <c r="ABU108" s="36"/>
      <c r="ABV108" s="36"/>
      <c r="ABW108" s="36"/>
      <c r="ABX108" s="36"/>
      <c r="ABY108" s="36"/>
      <c r="ABZ108" s="36"/>
      <c r="ACA108" s="36"/>
      <c r="ACB108" s="36"/>
      <c r="ACC108" s="36"/>
      <c r="ACD108" s="36"/>
      <c r="ACE108" s="36"/>
      <c r="ACF108" s="36"/>
      <c r="ACG108" s="36"/>
      <c r="ACH108" s="36"/>
      <c r="ACI108" s="36"/>
      <c r="ACJ108" s="36"/>
      <c r="ACK108" s="36"/>
      <c r="ACL108" s="36"/>
      <c r="ACM108" s="36"/>
      <c r="ACN108" s="36"/>
      <c r="ACO108" s="36"/>
      <c r="ACP108" s="36"/>
      <c r="ACQ108" s="36"/>
      <c r="ACR108" s="36"/>
      <c r="ACS108" s="36"/>
      <c r="ACT108" s="36"/>
      <c r="ACU108" s="36"/>
      <c r="ACV108" s="36"/>
      <c r="ACW108" s="36"/>
      <c r="ACX108" s="36"/>
      <c r="ACY108" s="36"/>
      <c r="ACZ108" s="36"/>
      <c r="ADA108" s="36"/>
      <c r="ADB108" s="36"/>
      <c r="ADC108" s="36"/>
      <c r="ADD108" s="36"/>
      <c r="ADE108" s="36"/>
      <c r="ADF108" s="36"/>
      <c r="ADG108" s="36"/>
      <c r="ADH108" s="36"/>
      <c r="ADI108" s="36"/>
      <c r="ADJ108" s="36"/>
      <c r="ADK108" s="36"/>
      <c r="ADL108" s="36"/>
      <c r="ADM108" s="36"/>
      <c r="ADN108" s="36"/>
      <c r="ADO108" s="36"/>
      <c r="ADP108" s="36"/>
      <c r="ADQ108" s="36"/>
      <c r="ADR108" s="36"/>
      <c r="ADS108" s="36"/>
      <c r="ADT108" s="36"/>
      <c r="ADU108" s="36"/>
      <c r="ADV108" s="36"/>
      <c r="ADW108" s="36"/>
      <c r="ADX108" s="36"/>
      <c r="ADY108" s="36"/>
      <c r="ADZ108" s="36"/>
      <c r="AEA108" s="36"/>
      <c r="AEB108" s="36"/>
      <c r="AEC108" s="36"/>
      <c r="AED108" s="36"/>
      <c r="AEE108" s="36"/>
      <c r="AEF108" s="36"/>
      <c r="AEG108" s="36"/>
      <c r="AEH108" s="36"/>
      <c r="AEI108" s="36"/>
      <c r="AEJ108" s="36"/>
      <c r="AEK108" s="36"/>
      <c r="AEL108" s="36"/>
      <c r="AEM108" s="36"/>
      <c r="AEN108" s="36"/>
      <c r="AEO108" s="36"/>
      <c r="AEP108" s="36"/>
      <c r="AEQ108" s="36"/>
      <c r="AER108" s="36"/>
      <c r="AES108" s="36"/>
      <c r="AET108" s="36"/>
      <c r="AEU108" s="36"/>
      <c r="AEV108" s="36"/>
      <c r="AEW108" s="36"/>
      <c r="AEX108" s="36"/>
      <c r="AEY108" s="36"/>
      <c r="AEZ108" s="36"/>
      <c r="AFA108" s="36"/>
      <c r="AFB108" s="36"/>
      <c r="AFC108" s="36"/>
      <c r="AFD108" s="36"/>
      <c r="AFE108" s="36"/>
      <c r="AFF108" s="36"/>
      <c r="AFG108" s="36"/>
      <c r="AFH108" s="36"/>
      <c r="AFI108" s="36"/>
      <c r="AFJ108" s="36"/>
      <c r="AFK108" s="36"/>
      <c r="AFL108" s="36"/>
      <c r="AFM108" s="36"/>
      <c r="AFN108" s="36"/>
      <c r="AFO108" s="36"/>
      <c r="AFP108" s="36"/>
      <c r="AFQ108" s="36"/>
      <c r="AFR108" s="36"/>
      <c r="AFS108" s="36"/>
      <c r="AFT108" s="36"/>
      <c r="AFU108" s="36"/>
      <c r="AFV108" s="36"/>
      <c r="AFW108" s="36"/>
      <c r="AFX108" s="36"/>
      <c r="AFY108" s="36"/>
      <c r="AFZ108" s="36"/>
      <c r="AGA108" s="36"/>
      <c r="AGB108" s="36"/>
      <c r="AGC108" s="36"/>
      <c r="AGD108" s="36"/>
      <c r="AGE108" s="36"/>
      <c r="AGF108" s="36"/>
      <c r="AGG108" s="36"/>
      <c r="AGH108" s="36"/>
      <c r="AGI108" s="36"/>
      <c r="AGJ108" s="36"/>
      <c r="AGK108" s="36"/>
      <c r="AGL108" s="36"/>
      <c r="AGM108" s="36"/>
      <c r="AGN108" s="36"/>
      <c r="AGO108" s="36"/>
      <c r="AGP108" s="36"/>
      <c r="AGQ108" s="36"/>
      <c r="AGR108" s="36"/>
      <c r="AGS108" s="36"/>
      <c r="AGT108" s="36"/>
      <c r="AGU108" s="36"/>
      <c r="AGV108" s="36"/>
      <c r="AGW108" s="36"/>
      <c r="AGX108" s="36"/>
      <c r="AGY108" s="36"/>
      <c r="AGZ108" s="36"/>
      <c r="AHA108" s="36"/>
      <c r="AHB108" s="36"/>
      <c r="AHC108" s="36"/>
      <c r="AHD108" s="36"/>
      <c r="AHE108" s="36"/>
      <c r="AHF108" s="36"/>
      <c r="AHG108" s="36"/>
      <c r="AHH108" s="36"/>
      <c r="AHI108" s="36"/>
      <c r="AHJ108" s="36"/>
      <c r="AHK108" s="36"/>
      <c r="AHL108" s="36"/>
      <c r="AHM108" s="36"/>
      <c r="AHN108" s="36"/>
      <c r="AHO108" s="36"/>
      <c r="AHP108" s="36"/>
      <c r="AHQ108" s="36"/>
      <c r="AHR108" s="36"/>
      <c r="AHS108" s="36"/>
      <c r="AHT108" s="36"/>
      <c r="AHU108" s="36"/>
      <c r="AHV108" s="36"/>
      <c r="AHW108" s="36"/>
      <c r="AHX108" s="36"/>
      <c r="AHY108" s="36"/>
      <c r="AHZ108" s="36"/>
      <c r="AIA108" s="36"/>
      <c r="AIB108" s="36"/>
      <c r="AIC108" s="36"/>
      <c r="AID108" s="36"/>
      <c r="AIE108" s="36"/>
      <c r="AIF108" s="36"/>
      <c r="AIG108" s="36"/>
      <c r="AIH108" s="36"/>
      <c r="AII108" s="36"/>
      <c r="AIJ108" s="36"/>
      <c r="AIK108" s="36"/>
      <c r="AIL108" s="36"/>
      <c r="AIM108" s="36"/>
      <c r="AIN108" s="36"/>
      <c r="AIO108" s="36"/>
      <c r="AIP108" s="36"/>
      <c r="AIQ108" s="36"/>
      <c r="AIR108" s="36"/>
      <c r="AIS108" s="36"/>
      <c r="AIT108" s="36"/>
      <c r="AIU108" s="36"/>
      <c r="AIV108" s="36"/>
      <c r="AIW108" s="36"/>
      <c r="AIX108" s="36"/>
      <c r="AIY108" s="36"/>
      <c r="AIZ108" s="36"/>
      <c r="AJA108" s="36"/>
      <c r="AJB108" s="36"/>
      <c r="AJC108" s="36"/>
      <c r="AJD108" s="36"/>
      <c r="AJE108" s="36"/>
      <c r="AJF108" s="36"/>
      <c r="AJG108" s="36"/>
      <c r="AJH108" s="36"/>
      <c r="AJI108" s="36"/>
      <c r="AJJ108" s="36"/>
      <c r="AJK108" s="36"/>
      <c r="AJL108" s="36"/>
      <c r="AJM108" s="36"/>
      <c r="AJN108" s="36"/>
      <c r="AJO108" s="36"/>
      <c r="AJP108" s="36"/>
      <c r="AJQ108" s="36"/>
      <c r="AJR108" s="36"/>
      <c r="AJS108" s="36"/>
      <c r="AJT108" s="36"/>
      <c r="AJU108" s="36"/>
      <c r="AJV108" s="36"/>
      <c r="AJW108" s="36"/>
      <c r="AJX108" s="36"/>
      <c r="AJY108" s="36"/>
      <c r="AJZ108" s="36"/>
      <c r="AKA108" s="36"/>
      <c r="AKB108" s="36"/>
      <c r="AKC108" s="36"/>
      <c r="AKD108" s="36"/>
      <c r="AKE108" s="36"/>
      <c r="AKF108" s="36"/>
      <c r="AKG108" s="36"/>
      <c r="AKH108" s="36"/>
      <c r="AKI108" s="36"/>
      <c r="AKJ108" s="36"/>
      <c r="AKK108" s="36"/>
      <c r="AKL108" s="36"/>
      <c r="AKM108" s="36"/>
      <c r="AKN108" s="36"/>
      <c r="AKO108" s="36"/>
      <c r="AKP108" s="36"/>
      <c r="AKQ108" s="36"/>
      <c r="AKR108" s="36"/>
      <c r="AKS108" s="36"/>
      <c r="AKT108" s="36"/>
      <c r="AKU108" s="36"/>
      <c r="AKV108" s="36"/>
      <c r="AKW108" s="36"/>
      <c r="AKX108" s="36"/>
      <c r="AKY108" s="36"/>
      <c r="AKZ108" s="36"/>
      <c r="ALA108" s="36"/>
      <c r="ALB108" s="36"/>
      <c r="ALC108" s="36"/>
      <c r="ALD108" s="36"/>
      <c r="ALE108" s="36"/>
      <c r="ALF108" s="36"/>
      <c r="ALG108" s="36"/>
      <c r="ALH108" s="36"/>
      <c r="ALI108" s="36"/>
      <c r="ALJ108" s="36"/>
      <c r="ALK108" s="36"/>
      <c r="ALL108" s="36"/>
      <c r="ALM108" s="36"/>
      <c r="ALN108" s="36"/>
      <c r="ALO108" s="36"/>
      <c r="ALP108" s="36"/>
      <c r="ALQ108" s="36"/>
      <c r="ALR108" s="36"/>
      <c r="ALS108" s="36"/>
      <c r="ALT108" s="36"/>
      <c r="ALU108" s="36"/>
      <c r="ALV108" s="36"/>
      <c r="ALW108" s="36"/>
      <c r="ALX108" s="36"/>
      <c r="ALY108" s="36"/>
      <c r="ALZ108" s="36"/>
      <c r="AMA108" s="36"/>
      <c r="AMB108" s="36"/>
      <c r="AMC108" s="36"/>
      <c r="AMD108" s="36"/>
      <c r="AME108" s="36"/>
      <c r="AMF108" s="36"/>
      <c r="AMG108" s="36"/>
      <c r="AMH108" s="36"/>
      <c r="AMI108" s="36"/>
      <c r="AMJ108" s="36"/>
      <c r="AMK108" s="36"/>
      <c r="AML108" s="36"/>
      <c r="AMM108" s="36"/>
      <c r="AMN108" s="36"/>
      <c r="AMO108" s="36"/>
      <c r="AMP108" s="36"/>
      <c r="AMQ108" s="36"/>
      <c r="AMR108" s="36"/>
      <c r="AMS108" s="36"/>
      <c r="AMT108" s="36"/>
      <c r="AMU108" s="36"/>
      <c r="AMV108" s="36"/>
      <c r="AMW108" s="36"/>
      <c r="AMX108" s="36"/>
      <c r="AMY108" s="36"/>
      <c r="AMZ108" s="36"/>
      <c r="ANA108" s="36"/>
      <c r="ANB108" s="36"/>
      <c r="ANC108" s="36"/>
      <c r="AND108" s="36"/>
      <c r="ANE108" s="36"/>
      <c r="ANF108" s="36"/>
      <c r="ANG108" s="36"/>
      <c r="ANH108" s="36"/>
      <c r="ANI108" s="36"/>
      <c r="ANJ108" s="36"/>
      <c r="ANK108" s="36"/>
      <c r="ANL108" s="36"/>
      <c r="ANM108" s="36"/>
      <c r="ANN108" s="36"/>
      <c r="ANO108" s="36"/>
      <c r="ANP108" s="36"/>
      <c r="ANQ108" s="36"/>
      <c r="ANR108" s="36"/>
      <c r="ANS108" s="36"/>
      <c r="ANT108" s="36"/>
      <c r="ANU108" s="36"/>
      <c r="ANV108" s="36"/>
      <c r="ANW108" s="36"/>
      <c r="ANX108" s="36"/>
      <c r="ANY108" s="36"/>
      <c r="ANZ108" s="36"/>
      <c r="AOA108" s="36"/>
      <c r="AOB108" s="36"/>
      <c r="AOC108" s="36"/>
      <c r="AOD108" s="36"/>
      <c r="AOE108" s="36"/>
      <c r="AOF108" s="36"/>
      <c r="AOG108" s="36"/>
      <c r="AOH108" s="36"/>
      <c r="AOI108" s="36"/>
      <c r="AOJ108" s="36"/>
      <c r="AOK108" s="36"/>
      <c r="AOL108" s="36"/>
      <c r="AOM108" s="36"/>
      <c r="AON108" s="36"/>
      <c r="AOO108" s="36"/>
      <c r="AOP108" s="36"/>
      <c r="AOQ108" s="36"/>
      <c r="AOR108" s="36"/>
      <c r="AOS108" s="36"/>
      <c r="AOT108" s="36"/>
      <c r="AOU108" s="36"/>
      <c r="AOV108" s="36"/>
      <c r="AOW108" s="36"/>
      <c r="AOX108" s="36"/>
      <c r="AOY108" s="36"/>
      <c r="AOZ108" s="36"/>
      <c r="APA108" s="36"/>
      <c r="APB108" s="36"/>
      <c r="APC108" s="36"/>
      <c r="APD108" s="36"/>
      <c r="APE108" s="36"/>
      <c r="APF108" s="36"/>
      <c r="APG108" s="36"/>
      <c r="APH108" s="36"/>
      <c r="API108" s="36"/>
      <c r="APJ108" s="36"/>
      <c r="APK108" s="36"/>
      <c r="APL108" s="36"/>
      <c r="APM108" s="36"/>
      <c r="APN108" s="36"/>
      <c r="APO108" s="36"/>
      <c r="APP108" s="36"/>
      <c r="APQ108" s="36"/>
      <c r="APR108" s="36"/>
      <c r="APS108" s="36"/>
      <c r="APT108" s="36"/>
      <c r="APU108" s="36"/>
      <c r="APV108" s="36"/>
      <c r="APW108" s="36"/>
      <c r="APX108" s="36"/>
      <c r="APY108" s="36"/>
      <c r="APZ108" s="36"/>
      <c r="AQA108" s="36"/>
      <c r="AQB108" s="36"/>
      <c r="AQC108" s="36"/>
      <c r="AQD108" s="36"/>
      <c r="AQE108" s="36"/>
      <c r="AQF108" s="36"/>
      <c r="AQG108" s="36"/>
      <c r="AQH108" s="36"/>
      <c r="AQI108" s="36"/>
      <c r="AQJ108" s="36"/>
      <c r="AQK108" s="36"/>
      <c r="AQL108" s="36"/>
      <c r="AQM108" s="36"/>
      <c r="AQN108" s="36"/>
      <c r="AQO108" s="36"/>
      <c r="AQP108" s="36"/>
      <c r="AQQ108" s="36"/>
      <c r="AQR108" s="36"/>
      <c r="AQS108" s="36"/>
      <c r="AQT108" s="36"/>
      <c r="AQU108" s="36"/>
      <c r="AQV108" s="36"/>
      <c r="AQW108" s="36"/>
      <c r="AQX108" s="36"/>
      <c r="AQY108" s="36"/>
      <c r="AQZ108" s="36"/>
      <c r="ARA108" s="36"/>
      <c r="ARB108" s="36"/>
      <c r="ARC108" s="36"/>
      <c r="ARD108" s="36"/>
      <c r="ARE108" s="36"/>
      <c r="ARF108" s="36"/>
      <c r="ARG108" s="36"/>
      <c r="ARH108" s="36"/>
      <c r="ARI108" s="36"/>
      <c r="ARJ108" s="36"/>
      <c r="ARK108" s="36"/>
      <c r="ARL108" s="36"/>
      <c r="ARM108" s="36"/>
      <c r="ARN108" s="36"/>
      <c r="ARO108" s="36"/>
      <c r="ARP108" s="36"/>
      <c r="ARQ108" s="36"/>
      <c r="ARR108" s="36"/>
      <c r="ARS108" s="36"/>
      <c r="ART108" s="36"/>
      <c r="ARU108" s="36"/>
      <c r="ARV108" s="36"/>
      <c r="ARW108" s="36"/>
      <c r="ARX108" s="36"/>
      <c r="ARY108" s="36"/>
      <c r="ARZ108" s="36"/>
      <c r="ASA108" s="36"/>
      <c r="ASB108" s="36"/>
      <c r="ASC108" s="36"/>
      <c r="ASD108" s="36"/>
      <c r="ASE108" s="36"/>
      <c r="ASF108" s="36"/>
      <c r="ASG108" s="36"/>
      <c r="ASH108" s="36"/>
      <c r="ASI108" s="36"/>
      <c r="ASJ108" s="36"/>
      <c r="ASK108" s="36"/>
      <c r="ASL108" s="36"/>
      <c r="ASM108" s="36"/>
      <c r="ASN108" s="36"/>
      <c r="ASO108" s="36"/>
      <c r="ASP108" s="36"/>
      <c r="ASQ108" s="36"/>
      <c r="ASR108" s="36"/>
      <c r="ASS108" s="36"/>
      <c r="AST108" s="36"/>
      <c r="ASU108" s="36"/>
      <c r="ASV108" s="36"/>
      <c r="ASW108" s="36"/>
      <c r="ASX108" s="36"/>
      <c r="ASY108" s="36"/>
      <c r="ASZ108" s="36"/>
      <c r="ATA108" s="36"/>
      <c r="ATB108" s="36"/>
      <c r="ATC108" s="36"/>
      <c r="ATD108" s="36"/>
      <c r="ATE108" s="36"/>
      <c r="ATF108" s="36"/>
      <c r="ATG108" s="36"/>
      <c r="ATH108" s="36"/>
      <c r="ATI108" s="36"/>
      <c r="ATJ108" s="36"/>
      <c r="ATK108" s="36"/>
      <c r="ATL108" s="36"/>
      <c r="ATM108" s="36"/>
      <c r="ATN108" s="36"/>
      <c r="ATO108" s="36"/>
      <c r="ATP108" s="36"/>
      <c r="ATQ108" s="36"/>
      <c r="ATR108" s="36"/>
      <c r="ATS108" s="36"/>
      <c r="ATT108" s="36"/>
      <c r="ATU108" s="36"/>
      <c r="ATV108" s="36"/>
      <c r="ATW108" s="36"/>
      <c r="ATX108" s="36"/>
      <c r="ATY108" s="36"/>
      <c r="ATZ108" s="36"/>
      <c r="AUA108" s="36"/>
      <c r="AUB108" s="36"/>
      <c r="AUC108" s="36"/>
      <c r="AUD108" s="36"/>
      <c r="AUE108" s="36"/>
      <c r="AUF108" s="36"/>
      <c r="AUG108" s="36"/>
      <c r="AUH108" s="36"/>
      <c r="AUI108" s="36"/>
      <c r="AUJ108" s="36"/>
      <c r="AUK108" s="36"/>
      <c r="AUL108" s="36"/>
      <c r="AUM108" s="36"/>
      <c r="AUN108" s="36"/>
      <c r="AUO108" s="36"/>
      <c r="AUP108" s="36"/>
      <c r="AUQ108" s="36"/>
      <c r="AUR108" s="36"/>
      <c r="AUS108" s="36"/>
      <c r="AUT108" s="36"/>
      <c r="AUU108" s="36"/>
      <c r="AUV108" s="36"/>
      <c r="AUW108" s="36"/>
      <c r="AUX108" s="36"/>
      <c r="AUY108" s="36"/>
      <c r="AUZ108" s="36"/>
      <c r="AVA108" s="36"/>
      <c r="AVB108" s="36"/>
      <c r="AVC108" s="36"/>
      <c r="AVD108" s="36"/>
      <c r="AVE108" s="36"/>
      <c r="AVF108" s="36"/>
      <c r="AVG108" s="36"/>
      <c r="AVH108" s="36"/>
      <c r="AVI108" s="36"/>
      <c r="AVJ108" s="36"/>
      <c r="AVK108" s="36"/>
      <c r="AVL108" s="36"/>
      <c r="AVM108" s="36"/>
      <c r="AVN108" s="36"/>
      <c r="AVO108" s="36"/>
      <c r="AVP108" s="36"/>
      <c r="AVQ108" s="36"/>
      <c r="AVR108" s="36"/>
      <c r="AVS108" s="36"/>
      <c r="AVT108" s="36"/>
      <c r="AVU108" s="36"/>
      <c r="AVV108" s="36"/>
      <c r="AVW108" s="36"/>
      <c r="AVX108" s="36"/>
      <c r="AVY108" s="36"/>
      <c r="AVZ108" s="36"/>
      <c r="AWA108" s="36"/>
      <c r="AWB108" s="36"/>
      <c r="AWC108" s="36"/>
      <c r="AWD108" s="36"/>
      <c r="AWE108" s="36"/>
      <c r="AWF108" s="36"/>
      <c r="AWG108" s="36"/>
      <c r="AWH108" s="36"/>
      <c r="AWI108" s="36"/>
      <c r="AWJ108" s="36"/>
      <c r="AWK108" s="36"/>
      <c r="AWL108" s="36"/>
      <c r="AWM108" s="36"/>
      <c r="AWN108" s="36"/>
      <c r="AWO108" s="36"/>
      <c r="AWP108" s="36"/>
      <c r="AWQ108" s="36"/>
      <c r="AWR108" s="36"/>
      <c r="AWS108" s="36"/>
      <c r="AWT108" s="36"/>
      <c r="AWU108" s="36"/>
      <c r="AWV108" s="36"/>
      <c r="AWW108" s="36"/>
      <c r="AWX108" s="36"/>
      <c r="AWY108" s="36"/>
      <c r="AWZ108" s="36"/>
      <c r="AXA108" s="36"/>
      <c r="AXB108" s="36"/>
      <c r="AXC108" s="36"/>
      <c r="AXD108" s="36"/>
      <c r="AXE108" s="36"/>
      <c r="AXF108" s="36"/>
      <c r="AXG108" s="36"/>
      <c r="AXH108" s="36"/>
      <c r="AXI108" s="36"/>
      <c r="AXJ108" s="36"/>
      <c r="AXK108" s="36"/>
      <c r="AXL108" s="36"/>
      <c r="AXM108" s="36"/>
      <c r="AXN108" s="36"/>
      <c r="AXO108" s="36"/>
      <c r="AXP108" s="36"/>
      <c r="AXQ108" s="36"/>
      <c r="AXR108" s="36"/>
      <c r="AXS108" s="36"/>
      <c r="AXT108" s="36"/>
      <c r="AXU108" s="36"/>
      <c r="AXV108" s="36"/>
      <c r="AXW108" s="36"/>
      <c r="AXX108" s="36"/>
      <c r="AXY108" s="36"/>
      <c r="AXZ108" s="36"/>
      <c r="AYA108" s="36"/>
      <c r="AYB108" s="36"/>
      <c r="AYC108" s="36"/>
      <c r="AYD108" s="36"/>
      <c r="AYE108" s="36"/>
      <c r="AYF108" s="36"/>
      <c r="AYG108" s="36"/>
      <c r="AYH108" s="36"/>
      <c r="AYI108" s="36"/>
      <c r="AYJ108" s="36"/>
      <c r="AYK108" s="36"/>
      <c r="AYL108" s="36"/>
      <c r="AYM108" s="36"/>
      <c r="AYN108" s="36"/>
      <c r="AYO108" s="36"/>
      <c r="AYP108" s="36"/>
      <c r="AYQ108" s="36"/>
      <c r="AYR108" s="36"/>
      <c r="AYS108" s="36"/>
      <c r="AYT108" s="36"/>
      <c r="AYU108" s="36"/>
      <c r="AYV108" s="36"/>
      <c r="AYW108" s="36"/>
      <c r="AYX108" s="36"/>
      <c r="AYY108" s="36"/>
      <c r="AYZ108" s="36"/>
      <c r="AZA108" s="36"/>
      <c r="AZB108" s="36"/>
      <c r="AZC108" s="36"/>
      <c r="AZD108" s="36"/>
      <c r="AZE108" s="36"/>
      <c r="AZF108" s="36"/>
      <c r="AZG108" s="36"/>
      <c r="AZH108" s="36"/>
      <c r="AZI108" s="36"/>
      <c r="AZJ108" s="36"/>
      <c r="AZK108" s="36"/>
      <c r="AZL108" s="36"/>
      <c r="AZM108" s="36"/>
      <c r="AZN108" s="36"/>
      <c r="AZO108" s="36"/>
      <c r="AZP108" s="36"/>
      <c r="AZQ108" s="36"/>
      <c r="AZR108" s="36"/>
      <c r="AZS108" s="36"/>
      <c r="AZT108" s="36"/>
      <c r="AZU108" s="36"/>
      <c r="AZV108" s="36"/>
      <c r="AZW108" s="36"/>
      <c r="AZX108" s="36"/>
      <c r="AZY108" s="36"/>
      <c r="AZZ108" s="36"/>
      <c r="BAA108" s="36"/>
      <c r="BAB108" s="36"/>
      <c r="BAC108" s="36"/>
      <c r="BAD108" s="36"/>
      <c r="BAE108" s="36"/>
      <c r="BAF108" s="36"/>
      <c r="BAG108" s="36"/>
      <c r="BAH108" s="36"/>
      <c r="BAI108" s="36"/>
      <c r="BAJ108" s="36"/>
      <c r="BAK108" s="36"/>
      <c r="BAL108" s="36"/>
      <c r="BAM108" s="36"/>
      <c r="BAN108" s="36"/>
      <c r="BAO108" s="36"/>
      <c r="BAP108" s="36"/>
      <c r="BAQ108" s="36"/>
      <c r="BAR108" s="36"/>
      <c r="BAS108" s="36"/>
      <c r="BAT108" s="36"/>
      <c r="BAU108" s="36"/>
      <c r="BAV108" s="36"/>
      <c r="BAW108" s="36"/>
      <c r="BAX108" s="36"/>
      <c r="BAY108" s="36"/>
      <c r="BAZ108" s="36"/>
      <c r="BBA108" s="36"/>
      <c r="BBB108" s="36"/>
      <c r="BBC108" s="36"/>
      <c r="BBD108" s="36"/>
      <c r="BBE108" s="36"/>
      <c r="BBF108" s="36"/>
      <c r="BBG108" s="36"/>
      <c r="BBH108" s="36"/>
      <c r="BBI108" s="36"/>
      <c r="BBJ108" s="36"/>
      <c r="BBK108" s="36"/>
      <c r="BBL108" s="36"/>
      <c r="BBM108" s="36"/>
      <c r="BBN108" s="36"/>
      <c r="BBO108" s="36"/>
      <c r="BBP108" s="36"/>
      <c r="BBQ108" s="36"/>
      <c r="BBR108" s="36"/>
      <c r="BBS108" s="36"/>
      <c r="BBT108" s="36"/>
      <c r="BBU108" s="36"/>
      <c r="BBV108" s="36"/>
      <c r="BBW108" s="36"/>
      <c r="BBX108" s="36"/>
      <c r="BBY108" s="36"/>
      <c r="BBZ108" s="36"/>
      <c r="BCA108" s="36"/>
      <c r="BCB108" s="36"/>
      <c r="BCC108" s="36"/>
      <c r="BCD108" s="36"/>
      <c r="BCE108" s="36"/>
      <c r="BCF108" s="36"/>
      <c r="BCG108" s="36"/>
      <c r="BCH108" s="36"/>
      <c r="BCI108" s="36"/>
      <c r="BCJ108" s="36"/>
      <c r="BCK108" s="36"/>
      <c r="BCL108" s="36"/>
      <c r="BCM108" s="36"/>
      <c r="BCN108" s="36"/>
      <c r="BCO108" s="36"/>
      <c r="BCP108" s="36"/>
      <c r="BCQ108" s="36"/>
      <c r="BCR108" s="36"/>
      <c r="BCS108" s="36"/>
      <c r="BCT108" s="36"/>
      <c r="BCU108" s="36"/>
      <c r="BCV108" s="36"/>
      <c r="BCW108" s="36"/>
      <c r="BCX108" s="36"/>
      <c r="BCY108" s="36"/>
      <c r="BCZ108" s="36"/>
      <c r="BDA108" s="36"/>
      <c r="BDB108" s="36"/>
      <c r="BDC108" s="36"/>
      <c r="BDD108" s="36"/>
      <c r="BDE108" s="36"/>
      <c r="BDF108" s="36"/>
      <c r="BDG108" s="36"/>
      <c r="BDH108" s="36"/>
      <c r="BDI108" s="36"/>
      <c r="BDJ108" s="36"/>
      <c r="BDK108" s="36"/>
      <c r="BDL108" s="36"/>
      <c r="BDM108" s="36"/>
      <c r="BDN108" s="36"/>
      <c r="BDO108" s="36"/>
      <c r="BDP108" s="36"/>
      <c r="BDQ108" s="36"/>
      <c r="BDR108" s="36"/>
      <c r="BDS108" s="36"/>
      <c r="BDT108" s="36"/>
      <c r="BDU108" s="36"/>
      <c r="BDV108" s="36"/>
      <c r="BDW108" s="36"/>
      <c r="BDX108" s="36"/>
      <c r="BDY108" s="36"/>
      <c r="BDZ108" s="36"/>
      <c r="BEA108" s="36"/>
      <c r="BEB108" s="36"/>
      <c r="BEC108" s="36"/>
      <c r="BED108" s="36"/>
      <c r="BEE108" s="36"/>
      <c r="BEF108" s="36"/>
      <c r="BEG108" s="36"/>
      <c r="BEH108" s="36"/>
      <c r="BEI108" s="36"/>
      <c r="BEJ108" s="36"/>
      <c r="BEK108" s="36"/>
      <c r="BEL108" s="36"/>
      <c r="BEM108" s="36"/>
      <c r="BEN108" s="36"/>
      <c r="BEO108" s="36"/>
      <c r="BEP108" s="36"/>
      <c r="BEQ108" s="36"/>
      <c r="BER108" s="36"/>
      <c r="BES108" s="36"/>
      <c r="BET108" s="36"/>
      <c r="BEU108" s="36"/>
      <c r="BEV108" s="36"/>
      <c r="BEW108" s="36"/>
      <c r="BEX108" s="36"/>
      <c r="BEY108" s="36"/>
      <c r="BEZ108" s="36"/>
      <c r="BFA108" s="36"/>
      <c r="BFB108" s="36"/>
      <c r="BFC108" s="36"/>
      <c r="BFD108" s="36"/>
      <c r="BFE108" s="36"/>
      <c r="BFF108" s="36"/>
      <c r="BFG108" s="36"/>
      <c r="BFH108" s="36"/>
      <c r="BFI108" s="36"/>
      <c r="BFJ108" s="36"/>
      <c r="BFK108" s="36"/>
      <c r="BFL108" s="36"/>
      <c r="BFM108" s="36"/>
      <c r="BFN108" s="36"/>
      <c r="BFO108" s="36"/>
      <c r="BFP108" s="36"/>
      <c r="BFQ108" s="36"/>
      <c r="BFR108" s="36"/>
      <c r="BFS108" s="36"/>
      <c r="BFT108" s="36"/>
      <c r="BFU108" s="36"/>
      <c r="BFV108" s="36"/>
      <c r="BFW108" s="36"/>
      <c r="BFX108" s="36"/>
      <c r="BFY108" s="36"/>
      <c r="BFZ108" s="36"/>
      <c r="BGA108" s="36"/>
      <c r="BGB108" s="36"/>
      <c r="BGC108" s="36"/>
      <c r="BGD108" s="36"/>
      <c r="BGE108" s="36"/>
      <c r="BGF108" s="36"/>
      <c r="BGG108" s="36"/>
      <c r="BGH108" s="36"/>
      <c r="BGI108" s="36"/>
      <c r="BGJ108" s="36"/>
      <c r="BGK108" s="36"/>
      <c r="BGL108" s="36"/>
      <c r="BGM108" s="36"/>
      <c r="BGN108" s="36"/>
      <c r="BGO108" s="36"/>
      <c r="BGP108" s="36"/>
      <c r="BGQ108" s="36"/>
      <c r="BGR108" s="36"/>
      <c r="BGS108" s="36"/>
      <c r="BGT108" s="36"/>
      <c r="BGU108" s="36"/>
      <c r="BGV108" s="36"/>
      <c r="BGW108" s="36"/>
      <c r="BGX108" s="36"/>
      <c r="BGY108" s="36"/>
      <c r="BGZ108" s="36"/>
      <c r="BHA108" s="36"/>
      <c r="BHB108" s="36"/>
      <c r="BHC108" s="36"/>
      <c r="BHD108" s="36"/>
      <c r="BHE108" s="36"/>
      <c r="BHF108" s="36"/>
      <c r="BHG108" s="36"/>
      <c r="BHH108" s="36"/>
      <c r="BHI108" s="36"/>
      <c r="BHJ108" s="36"/>
      <c r="BHK108" s="36"/>
      <c r="BHL108" s="36"/>
      <c r="BHM108" s="36"/>
      <c r="BHN108" s="36"/>
      <c r="BHO108" s="36"/>
      <c r="BHP108" s="36"/>
      <c r="BHQ108" s="36"/>
      <c r="BHR108" s="36"/>
      <c r="BHS108" s="36"/>
      <c r="BHT108" s="36"/>
      <c r="BHU108" s="36"/>
      <c r="BHV108" s="36"/>
      <c r="BHW108" s="36"/>
      <c r="BHX108" s="36"/>
      <c r="BHY108" s="36"/>
      <c r="BHZ108" s="36"/>
      <c r="BIA108" s="36"/>
      <c r="BIB108" s="36"/>
      <c r="BIC108" s="36"/>
      <c r="BID108" s="36"/>
      <c r="BIE108" s="36"/>
      <c r="BIF108" s="36"/>
      <c r="BIG108" s="36"/>
      <c r="BIH108" s="36"/>
      <c r="BII108" s="36"/>
      <c r="BIJ108" s="36"/>
      <c r="BIK108" s="36"/>
      <c r="BIL108" s="36"/>
      <c r="BIM108" s="36"/>
      <c r="BIN108" s="36"/>
      <c r="BIO108" s="36"/>
      <c r="BIP108" s="36"/>
      <c r="BIQ108" s="36"/>
      <c r="BIR108" s="36"/>
      <c r="BIS108" s="36"/>
      <c r="BIT108" s="36"/>
      <c r="BIU108" s="36"/>
      <c r="BIV108" s="36"/>
      <c r="BIW108" s="36"/>
      <c r="BIX108" s="36"/>
      <c r="BIY108" s="36"/>
      <c r="BIZ108" s="36"/>
      <c r="BJA108" s="36"/>
      <c r="BJB108" s="36"/>
      <c r="BJC108" s="36"/>
      <c r="BJD108" s="36"/>
      <c r="BJE108" s="36"/>
      <c r="BJF108" s="36"/>
      <c r="BJG108" s="36"/>
      <c r="BJH108" s="36"/>
      <c r="BJI108" s="36"/>
      <c r="BJJ108" s="36"/>
      <c r="BJK108" s="36"/>
      <c r="BJL108" s="36"/>
      <c r="BJM108" s="36"/>
      <c r="BJN108" s="36"/>
      <c r="BJO108" s="36"/>
      <c r="BJP108" s="36"/>
      <c r="BJQ108" s="36"/>
      <c r="BJR108" s="36"/>
      <c r="BJS108" s="36"/>
      <c r="BJT108" s="36"/>
      <c r="BJU108" s="36"/>
      <c r="BJV108" s="36"/>
      <c r="BJW108" s="36"/>
      <c r="BJX108" s="36"/>
      <c r="BJY108" s="36"/>
      <c r="BJZ108" s="36"/>
      <c r="BKA108" s="36"/>
      <c r="BKB108" s="36"/>
      <c r="BKC108" s="36"/>
      <c r="BKD108" s="36"/>
      <c r="BKE108" s="36"/>
      <c r="BKF108" s="36"/>
      <c r="BKG108" s="36"/>
      <c r="BKH108" s="36"/>
      <c r="BKI108" s="36"/>
      <c r="BKJ108" s="36"/>
      <c r="BKK108" s="36"/>
      <c r="BKL108" s="36"/>
      <c r="BKM108" s="36"/>
      <c r="BKN108" s="36"/>
      <c r="BKO108" s="36"/>
      <c r="BKP108" s="36"/>
      <c r="BKQ108" s="36"/>
      <c r="BKR108" s="36"/>
      <c r="BKS108" s="36"/>
      <c r="BKT108" s="36"/>
      <c r="BKU108" s="36"/>
      <c r="BKV108" s="36"/>
      <c r="BKW108" s="36"/>
      <c r="BKX108" s="36"/>
      <c r="BKY108" s="36"/>
      <c r="BKZ108" s="36"/>
      <c r="BLA108" s="36"/>
      <c r="BLB108" s="36"/>
      <c r="BLC108" s="36"/>
      <c r="BLD108" s="36"/>
      <c r="BLE108" s="36"/>
      <c r="BLF108" s="36"/>
      <c r="BLG108" s="36"/>
      <c r="BLH108" s="36"/>
      <c r="BLI108" s="36"/>
      <c r="BLJ108" s="36"/>
      <c r="BLK108" s="36"/>
      <c r="BLL108" s="36"/>
      <c r="BLM108" s="36"/>
      <c r="BLN108" s="36"/>
      <c r="BLO108" s="36"/>
      <c r="BLP108" s="36"/>
      <c r="BLQ108" s="36"/>
      <c r="BLR108" s="36"/>
      <c r="BLS108" s="36"/>
      <c r="BLT108" s="36"/>
      <c r="BLU108" s="36"/>
      <c r="BLV108" s="36"/>
      <c r="BLW108" s="36"/>
      <c r="BLX108" s="36"/>
      <c r="BLY108" s="36"/>
      <c r="BLZ108" s="36"/>
      <c r="BMA108" s="36"/>
      <c r="BMB108" s="36"/>
      <c r="BMC108" s="36"/>
      <c r="BMD108" s="36"/>
      <c r="BME108" s="36"/>
      <c r="BMF108" s="36"/>
      <c r="BMG108" s="36"/>
      <c r="BMH108" s="36"/>
      <c r="BMI108" s="36"/>
      <c r="BMJ108" s="36"/>
      <c r="BMK108" s="36"/>
      <c r="BML108" s="36"/>
      <c r="BMM108" s="36"/>
      <c r="BMN108" s="36"/>
      <c r="BMO108" s="36"/>
      <c r="BMP108" s="36"/>
      <c r="BMQ108" s="36"/>
      <c r="BMR108" s="36"/>
      <c r="BMS108" s="36"/>
      <c r="BMT108" s="36"/>
      <c r="BMU108" s="36"/>
      <c r="BMV108" s="36"/>
      <c r="BMW108" s="36"/>
      <c r="BMX108" s="36"/>
      <c r="BMY108" s="36"/>
      <c r="BMZ108" s="36"/>
      <c r="BNA108" s="36"/>
      <c r="BNB108" s="36"/>
      <c r="BNC108" s="36"/>
      <c r="BND108" s="36"/>
      <c r="BNE108" s="36"/>
      <c r="BNF108" s="36"/>
      <c r="BNG108" s="36"/>
      <c r="BNH108" s="36"/>
      <c r="BNI108" s="36"/>
      <c r="BNJ108" s="36"/>
      <c r="BNK108" s="36"/>
      <c r="BNL108" s="36"/>
      <c r="BNM108" s="36"/>
      <c r="BNN108" s="36"/>
      <c r="BNO108" s="36"/>
      <c r="BNP108" s="36"/>
      <c r="BNQ108" s="36"/>
      <c r="BNR108" s="36"/>
      <c r="BNS108" s="36"/>
      <c r="BNT108" s="36"/>
      <c r="BNU108" s="36"/>
      <c r="BNV108" s="36"/>
      <c r="BNW108" s="36"/>
      <c r="BNX108" s="36"/>
      <c r="BNY108" s="36"/>
      <c r="BNZ108" s="36"/>
      <c r="BOA108" s="36"/>
      <c r="BOB108" s="36"/>
      <c r="BOC108" s="36"/>
      <c r="BOD108" s="36"/>
      <c r="BOE108" s="36"/>
      <c r="BOF108" s="36"/>
      <c r="BOG108" s="36"/>
      <c r="BOH108" s="36"/>
      <c r="BOI108" s="36"/>
      <c r="BOJ108" s="36"/>
      <c r="BOK108" s="36"/>
      <c r="BOL108" s="36"/>
      <c r="BOM108" s="36"/>
      <c r="BON108" s="36"/>
      <c r="BOO108" s="36"/>
      <c r="BOP108" s="36"/>
      <c r="BOQ108" s="36"/>
      <c r="BOR108" s="36"/>
      <c r="BOS108" s="36"/>
      <c r="BOT108" s="36"/>
      <c r="BOU108" s="36"/>
      <c r="BOV108" s="36"/>
      <c r="BOW108" s="36"/>
      <c r="BOX108" s="36"/>
      <c r="BOY108" s="36"/>
      <c r="BOZ108" s="36"/>
      <c r="BPA108" s="36"/>
      <c r="BPB108" s="36"/>
      <c r="BPC108" s="36"/>
      <c r="BPD108" s="36"/>
      <c r="BPE108" s="36"/>
      <c r="BPF108" s="36"/>
      <c r="BPG108" s="36"/>
      <c r="BPH108" s="36"/>
      <c r="BPI108" s="36"/>
      <c r="BPJ108" s="36"/>
      <c r="BPK108" s="36"/>
      <c r="BPL108" s="36"/>
      <c r="BPM108" s="36"/>
      <c r="BPN108" s="36"/>
      <c r="BPO108" s="36"/>
      <c r="BPP108" s="36"/>
      <c r="BPQ108" s="36"/>
      <c r="BPR108" s="36"/>
      <c r="BPS108" s="36"/>
      <c r="BPT108" s="36"/>
      <c r="BPU108" s="36"/>
      <c r="BPV108" s="36"/>
      <c r="BPW108" s="36"/>
      <c r="BPX108" s="36"/>
      <c r="BPY108" s="36"/>
      <c r="BPZ108" s="36"/>
      <c r="BQA108" s="36"/>
      <c r="BQB108" s="36"/>
      <c r="BQC108" s="36"/>
      <c r="BQD108" s="36"/>
      <c r="BQE108" s="36"/>
      <c r="BQF108" s="36"/>
      <c r="BQG108" s="36"/>
      <c r="BQH108" s="36"/>
      <c r="BQI108" s="36"/>
      <c r="BQJ108" s="36"/>
      <c r="BQK108" s="36"/>
      <c r="BQL108" s="36"/>
      <c r="BQM108" s="36"/>
      <c r="BQN108" s="36"/>
      <c r="BQO108" s="36"/>
      <c r="BQP108" s="36"/>
      <c r="BQQ108" s="36"/>
      <c r="BQR108" s="36"/>
      <c r="BQS108" s="36"/>
      <c r="BQT108" s="36"/>
      <c r="BQU108" s="36"/>
      <c r="BQV108" s="36"/>
      <c r="BQW108" s="36"/>
      <c r="BQX108" s="36"/>
      <c r="BQY108" s="36"/>
      <c r="BQZ108" s="36"/>
      <c r="BRA108" s="36"/>
      <c r="BRB108" s="36"/>
      <c r="BRC108" s="36"/>
      <c r="BRD108" s="36"/>
      <c r="BRE108" s="36"/>
      <c r="BRF108" s="36"/>
      <c r="BRG108" s="36"/>
      <c r="BRH108" s="36"/>
      <c r="BRI108" s="36"/>
      <c r="BRJ108" s="36"/>
      <c r="BRK108" s="36"/>
      <c r="BRL108" s="36"/>
      <c r="BRM108" s="36"/>
      <c r="BRN108" s="36"/>
      <c r="BRO108" s="36"/>
      <c r="BRP108" s="36"/>
      <c r="BRQ108" s="36"/>
      <c r="BRR108" s="36"/>
      <c r="BRS108" s="36"/>
      <c r="BRT108" s="36"/>
      <c r="BRU108" s="36"/>
      <c r="BRV108" s="36"/>
      <c r="BRW108" s="36"/>
      <c r="BRX108" s="36"/>
      <c r="BRY108" s="36"/>
      <c r="BRZ108" s="36"/>
      <c r="BSA108" s="36"/>
      <c r="BSB108" s="36"/>
      <c r="BSC108" s="36"/>
      <c r="BSD108" s="36"/>
      <c r="BSE108" s="36"/>
      <c r="BSF108" s="36"/>
      <c r="BSG108" s="36"/>
      <c r="BSH108" s="36"/>
      <c r="BSI108" s="36"/>
      <c r="BSJ108" s="36"/>
      <c r="BSK108" s="36"/>
      <c r="BSL108" s="36"/>
      <c r="BSM108" s="36"/>
      <c r="BSN108" s="36"/>
      <c r="BSO108" s="36"/>
      <c r="BSP108" s="36"/>
      <c r="BSQ108" s="36"/>
      <c r="BSR108" s="36"/>
      <c r="BSS108" s="36"/>
      <c r="BST108" s="36"/>
      <c r="BSU108" s="36"/>
      <c r="BSV108" s="36"/>
      <c r="BSW108" s="36"/>
      <c r="BSX108" s="36"/>
      <c r="BSY108" s="36"/>
      <c r="BSZ108" s="36"/>
      <c r="BTA108" s="36"/>
      <c r="BTB108" s="36"/>
      <c r="BTC108" s="36"/>
      <c r="BTD108" s="36"/>
      <c r="BTE108" s="36"/>
      <c r="BTF108" s="36"/>
      <c r="BTG108" s="36"/>
      <c r="BTH108" s="36"/>
      <c r="BTI108" s="36"/>
      <c r="BTJ108" s="36"/>
      <c r="BTK108" s="36"/>
      <c r="BTL108" s="36"/>
      <c r="BTM108" s="36"/>
      <c r="BTN108" s="36"/>
      <c r="BTO108" s="36"/>
      <c r="BTP108" s="36"/>
      <c r="BTQ108" s="36"/>
      <c r="BTR108" s="36"/>
      <c r="BTS108" s="36"/>
      <c r="BTT108" s="36"/>
      <c r="BTU108" s="36"/>
      <c r="BTV108" s="36"/>
      <c r="BTW108" s="36"/>
      <c r="BTX108" s="36"/>
      <c r="BTY108" s="36"/>
      <c r="BTZ108" s="36"/>
      <c r="BUA108" s="36"/>
      <c r="BUB108" s="36"/>
      <c r="BUC108" s="36"/>
      <c r="BUD108" s="36"/>
      <c r="BUE108" s="36"/>
      <c r="BUF108" s="36"/>
      <c r="BUG108" s="36"/>
      <c r="BUH108" s="36"/>
      <c r="BUI108" s="36"/>
      <c r="BUJ108" s="36"/>
      <c r="BUK108" s="36"/>
      <c r="BUL108" s="36"/>
      <c r="BUM108" s="36"/>
      <c r="BUN108" s="36"/>
      <c r="BUO108" s="36"/>
      <c r="BUP108" s="36"/>
      <c r="BUQ108" s="36"/>
      <c r="BUR108" s="36"/>
      <c r="BUS108" s="36"/>
      <c r="BUT108" s="36"/>
      <c r="BUU108" s="36"/>
      <c r="BUV108" s="36"/>
      <c r="BUW108" s="36"/>
      <c r="BUX108" s="36"/>
      <c r="BUY108" s="36"/>
      <c r="BUZ108" s="36"/>
      <c r="BVA108" s="36"/>
      <c r="BVB108" s="36"/>
      <c r="BVC108" s="36"/>
      <c r="BVD108" s="36"/>
      <c r="BVE108" s="36"/>
      <c r="BVF108" s="36"/>
      <c r="BVG108" s="36"/>
      <c r="BVH108" s="36"/>
      <c r="BVI108" s="36"/>
      <c r="BVJ108" s="36"/>
      <c r="BVK108" s="36"/>
      <c r="BVL108" s="36"/>
      <c r="BVM108" s="36"/>
      <c r="BVN108" s="36"/>
      <c r="BVO108" s="36"/>
      <c r="BVP108" s="36"/>
      <c r="BVQ108" s="36"/>
      <c r="BVR108" s="36"/>
      <c r="BVS108" s="36"/>
      <c r="BVT108" s="36"/>
      <c r="BVU108" s="36"/>
      <c r="BVV108" s="36"/>
      <c r="BVW108" s="36"/>
      <c r="BVX108" s="36"/>
      <c r="BVY108" s="36"/>
      <c r="BVZ108" s="36"/>
      <c r="BWA108" s="36"/>
      <c r="BWB108" s="36"/>
      <c r="BWC108" s="36"/>
      <c r="BWD108" s="36"/>
      <c r="BWE108" s="36"/>
      <c r="BWF108" s="36"/>
      <c r="BWG108" s="36"/>
      <c r="BWH108" s="36"/>
      <c r="BWI108" s="36"/>
      <c r="BWJ108" s="36"/>
      <c r="BWK108" s="36"/>
      <c r="BWL108" s="36"/>
      <c r="BWM108" s="36"/>
      <c r="BWN108" s="36"/>
      <c r="BWO108" s="36"/>
      <c r="BWP108" s="36"/>
      <c r="BWQ108" s="36"/>
      <c r="BWR108" s="36"/>
      <c r="BWS108" s="36"/>
      <c r="BWT108" s="36"/>
      <c r="BWU108" s="36"/>
      <c r="BWV108" s="36"/>
      <c r="BWW108" s="36"/>
      <c r="BWX108" s="36"/>
      <c r="BWY108" s="36"/>
      <c r="BWZ108" s="36"/>
      <c r="BXA108" s="36"/>
      <c r="BXB108" s="36"/>
      <c r="BXC108" s="36"/>
      <c r="BXD108" s="36"/>
      <c r="BXE108" s="36"/>
      <c r="BXF108" s="36"/>
      <c r="BXG108" s="36"/>
      <c r="BXH108" s="36"/>
      <c r="BXI108" s="36"/>
      <c r="BXJ108" s="36"/>
      <c r="BXK108" s="36"/>
      <c r="BXL108" s="36"/>
      <c r="BXM108" s="36"/>
      <c r="BXN108" s="36"/>
      <c r="BXO108" s="36"/>
      <c r="BXP108" s="36"/>
      <c r="BXQ108" s="36"/>
      <c r="BXR108" s="36"/>
      <c r="BXS108" s="36"/>
      <c r="BXT108" s="36"/>
      <c r="BXU108" s="36"/>
      <c r="BXV108" s="36"/>
      <c r="BXW108" s="36"/>
      <c r="BXX108" s="36"/>
      <c r="BXY108" s="36"/>
      <c r="BXZ108" s="36"/>
      <c r="BYA108" s="36"/>
      <c r="BYB108" s="36"/>
      <c r="BYC108" s="36"/>
      <c r="BYD108" s="36"/>
      <c r="BYE108" s="36"/>
      <c r="BYF108" s="36"/>
      <c r="BYG108" s="36"/>
      <c r="BYH108" s="36"/>
      <c r="BYI108" s="36"/>
      <c r="BYJ108" s="36"/>
      <c r="BYK108" s="36"/>
      <c r="BYL108" s="36"/>
      <c r="BYM108" s="36"/>
      <c r="BYN108" s="36"/>
      <c r="BYO108" s="36"/>
      <c r="BYP108" s="36"/>
      <c r="BYQ108" s="36"/>
      <c r="BYR108" s="36"/>
      <c r="BYS108" s="36"/>
      <c r="BYT108" s="36"/>
      <c r="BYU108" s="36"/>
      <c r="BYV108" s="36"/>
      <c r="BYW108" s="36"/>
      <c r="BYX108" s="36"/>
      <c r="BYY108" s="36"/>
      <c r="BYZ108" s="36"/>
      <c r="BZA108" s="36"/>
      <c r="BZB108" s="36"/>
      <c r="BZC108" s="36"/>
      <c r="BZD108" s="36"/>
      <c r="BZE108" s="36"/>
      <c r="BZF108" s="36"/>
      <c r="BZG108" s="36"/>
      <c r="BZH108" s="36"/>
      <c r="BZI108" s="36"/>
      <c r="BZJ108" s="36"/>
      <c r="BZK108" s="36"/>
      <c r="BZL108" s="36"/>
      <c r="BZM108" s="36"/>
      <c r="BZN108" s="36"/>
      <c r="BZO108" s="36"/>
      <c r="BZP108" s="36"/>
      <c r="BZQ108" s="36"/>
      <c r="BZR108" s="36"/>
      <c r="BZS108" s="36"/>
      <c r="BZT108" s="36"/>
      <c r="BZU108" s="36"/>
      <c r="BZV108" s="36"/>
      <c r="BZW108" s="36"/>
      <c r="BZX108" s="36"/>
      <c r="BZY108" s="36"/>
      <c r="BZZ108" s="36"/>
      <c r="CAA108" s="36"/>
      <c r="CAB108" s="36"/>
      <c r="CAC108" s="36"/>
      <c r="CAD108" s="36"/>
      <c r="CAE108" s="36"/>
      <c r="CAF108" s="36"/>
      <c r="CAG108" s="36"/>
      <c r="CAH108" s="36"/>
      <c r="CAI108" s="36"/>
      <c r="CAJ108" s="36"/>
      <c r="CAK108" s="36"/>
      <c r="CAL108" s="36"/>
      <c r="CAM108" s="36"/>
      <c r="CAN108" s="36"/>
      <c r="CAO108" s="36"/>
      <c r="CAP108" s="36"/>
      <c r="CAQ108" s="36"/>
      <c r="CAR108" s="36"/>
      <c r="CAS108" s="36"/>
      <c r="CAT108" s="36"/>
      <c r="CAU108" s="36"/>
      <c r="CAV108" s="36"/>
      <c r="CAW108" s="36"/>
      <c r="CAX108" s="36"/>
      <c r="CAY108" s="36"/>
      <c r="CAZ108" s="36"/>
      <c r="CBA108" s="36"/>
      <c r="CBB108" s="36"/>
      <c r="CBC108" s="36"/>
      <c r="CBD108" s="36"/>
      <c r="CBE108" s="36"/>
      <c r="CBF108" s="36"/>
      <c r="CBG108" s="36"/>
      <c r="CBH108" s="36"/>
      <c r="CBI108" s="36"/>
      <c r="CBJ108" s="36"/>
      <c r="CBK108" s="36"/>
      <c r="CBL108" s="36"/>
      <c r="CBM108" s="36"/>
      <c r="CBN108" s="36"/>
      <c r="CBO108" s="36"/>
      <c r="CBP108" s="36"/>
      <c r="CBQ108" s="36"/>
      <c r="CBR108" s="36"/>
      <c r="CBS108" s="36"/>
      <c r="CBT108" s="36"/>
      <c r="CBU108" s="36"/>
      <c r="CBV108" s="36"/>
      <c r="CBW108" s="36"/>
      <c r="CBX108" s="36"/>
      <c r="CBY108" s="36"/>
      <c r="CBZ108" s="36"/>
      <c r="CCA108" s="36"/>
      <c r="CCB108" s="36"/>
      <c r="CCC108" s="36"/>
      <c r="CCD108" s="36"/>
      <c r="CCE108" s="36"/>
      <c r="CCF108" s="36"/>
      <c r="CCG108" s="36"/>
      <c r="CCH108" s="36"/>
      <c r="CCI108" s="36"/>
      <c r="CCJ108" s="36"/>
      <c r="CCK108" s="36"/>
      <c r="CCL108" s="36"/>
      <c r="CCM108" s="36"/>
      <c r="CCN108" s="36"/>
      <c r="CCO108" s="36"/>
      <c r="CCP108" s="36"/>
      <c r="CCQ108" s="36"/>
      <c r="CCR108" s="36"/>
      <c r="CCS108" s="36"/>
      <c r="CCT108" s="36"/>
      <c r="CCU108" s="36"/>
      <c r="CCV108" s="36"/>
      <c r="CCW108" s="36"/>
      <c r="CCX108" s="36"/>
      <c r="CCY108" s="36"/>
      <c r="CCZ108" s="36"/>
      <c r="CDA108" s="36"/>
      <c r="CDB108" s="36"/>
      <c r="CDC108" s="36"/>
      <c r="CDD108" s="36"/>
      <c r="CDE108" s="36"/>
      <c r="CDF108" s="36"/>
      <c r="CDG108" s="36"/>
      <c r="CDH108" s="36"/>
      <c r="CDI108" s="36"/>
      <c r="CDJ108" s="36"/>
      <c r="CDK108" s="36"/>
      <c r="CDL108" s="36"/>
      <c r="CDM108" s="36"/>
      <c r="CDN108" s="36"/>
      <c r="CDO108" s="36"/>
      <c r="CDP108" s="36"/>
      <c r="CDQ108" s="36"/>
      <c r="CDR108" s="36"/>
      <c r="CDS108" s="36"/>
      <c r="CDT108" s="36"/>
      <c r="CDU108" s="36"/>
      <c r="CDV108" s="36"/>
      <c r="CDW108" s="36"/>
      <c r="CDX108" s="36"/>
      <c r="CDY108" s="36"/>
      <c r="CDZ108" s="36"/>
      <c r="CEA108" s="36"/>
      <c r="CEB108" s="36"/>
      <c r="CEC108" s="36"/>
      <c r="CED108" s="36"/>
      <c r="CEE108" s="36"/>
      <c r="CEF108" s="36"/>
      <c r="CEG108" s="36"/>
      <c r="CEH108" s="36"/>
      <c r="CEI108" s="36"/>
      <c r="CEJ108" s="36"/>
      <c r="CEK108" s="36"/>
      <c r="CEL108" s="36"/>
      <c r="CEM108" s="36"/>
      <c r="CEN108" s="36"/>
      <c r="CEO108" s="36"/>
      <c r="CEP108" s="36"/>
      <c r="CEQ108" s="36"/>
      <c r="CER108" s="36"/>
      <c r="CES108" s="36"/>
      <c r="CET108" s="36"/>
      <c r="CEU108" s="36"/>
      <c r="CEV108" s="36"/>
      <c r="CEW108" s="36"/>
      <c r="CEX108" s="36"/>
      <c r="CEY108" s="36"/>
      <c r="CEZ108" s="36"/>
      <c r="CFA108" s="36"/>
      <c r="CFB108" s="36"/>
      <c r="CFC108" s="36"/>
      <c r="CFD108" s="36"/>
      <c r="CFE108" s="36"/>
      <c r="CFF108" s="36"/>
      <c r="CFG108" s="36"/>
      <c r="CFH108" s="36"/>
      <c r="CFI108" s="36"/>
      <c r="CFJ108" s="36"/>
      <c r="CFK108" s="36"/>
      <c r="CFL108" s="36"/>
      <c r="CFM108" s="36"/>
      <c r="CFN108" s="36"/>
      <c r="CFO108" s="36"/>
      <c r="CFP108" s="36"/>
      <c r="CFQ108" s="36"/>
      <c r="CFR108" s="36"/>
      <c r="CFS108" s="36"/>
      <c r="CFT108" s="36"/>
      <c r="CFU108" s="36"/>
      <c r="CFV108" s="36"/>
      <c r="CFW108" s="36"/>
      <c r="CFX108" s="36"/>
      <c r="CFY108" s="36"/>
      <c r="CFZ108" s="36"/>
      <c r="CGA108" s="36"/>
      <c r="CGB108" s="36"/>
      <c r="CGC108" s="36"/>
      <c r="CGD108" s="36"/>
      <c r="CGE108" s="36"/>
      <c r="CGF108" s="36"/>
      <c r="CGG108" s="36"/>
      <c r="CGH108" s="36"/>
      <c r="CGI108" s="36"/>
      <c r="CGJ108" s="36"/>
      <c r="CGK108" s="36"/>
      <c r="CGL108" s="36"/>
      <c r="CGM108" s="36"/>
      <c r="CGN108" s="36"/>
      <c r="CGO108" s="36"/>
      <c r="CGP108" s="36"/>
      <c r="CGQ108" s="36"/>
      <c r="CGR108" s="36"/>
      <c r="CGS108" s="36"/>
      <c r="CGT108" s="36"/>
      <c r="CGU108" s="36"/>
      <c r="CGV108" s="36"/>
      <c r="CGW108" s="36"/>
      <c r="CGX108" s="36"/>
      <c r="CGY108" s="36"/>
      <c r="CGZ108" s="36"/>
      <c r="CHA108" s="36"/>
      <c r="CHB108" s="36"/>
      <c r="CHC108" s="36"/>
      <c r="CHD108" s="36"/>
      <c r="CHE108" s="36"/>
      <c r="CHF108" s="36"/>
      <c r="CHG108" s="36"/>
      <c r="CHH108" s="36"/>
      <c r="CHI108" s="36"/>
      <c r="CHJ108" s="36"/>
      <c r="CHK108" s="36"/>
      <c r="CHL108" s="36"/>
      <c r="CHM108" s="36"/>
      <c r="CHN108" s="36"/>
      <c r="CHO108" s="36"/>
      <c r="CHP108" s="36"/>
      <c r="CHQ108" s="36"/>
      <c r="CHR108" s="36"/>
      <c r="CHS108" s="36"/>
      <c r="CHT108" s="36"/>
      <c r="CHU108" s="36"/>
      <c r="CHV108" s="36"/>
      <c r="CHW108" s="36"/>
      <c r="CHX108" s="36"/>
      <c r="CHY108" s="36"/>
      <c r="CHZ108" s="36"/>
      <c r="CIA108" s="36"/>
      <c r="CIB108" s="36"/>
      <c r="CIC108" s="36"/>
      <c r="CID108" s="36"/>
      <c r="CIE108" s="36"/>
      <c r="CIF108" s="36"/>
      <c r="CIG108" s="36"/>
      <c r="CIH108" s="36"/>
      <c r="CII108" s="36"/>
      <c r="CIJ108" s="36"/>
      <c r="CIK108" s="36"/>
      <c r="CIL108" s="36"/>
      <c r="CIM108" s="36"/>
      <c r="CIN108" s="36"/>
      <c r="CIO108" s="36"/>
      <c r="CIP108" s="36"/>
      <c r="CIQ108" s="36"/>
      <c r="CIR108" s="36"/>
      <c r="CIS108" s="36"/>
      <c r="CIT108" s="36"/>
      <c r="CIU108" s="36"/>
      <c r="CIV108" s="36"/>
      <c r="CIW108" s="36"/>
      <c r="CIX108" s="36"/>
      <c r="CIY108" s="36"/>
      <c r="CIZ108" s="36"/>
      <c r="CJA108" s="36"/>
      <c r="CJB108" s="36"/>
      <c r="CJC108" s="36"/>
      <c r="CJD108" s="36"/>
      <c r="CJE108" s="36"/>
      <c r="CJF108" s="36"/>
      <c r="CJG108" s="36"/>
      <c r="CJH108" s="36"/>
      <c r="CJI108" s="36"/>
      <c r="CJJ108" s="36"/>
      <c r="CJK108" s="36"/>
      <c r="CJL108" s="36"/>
      <c r="CJM108" s="36"/>
      <c r="CJN108" s="36"/>
      <c r="CJO108" s="36"/>
      <c r="CJP108" s="36"/>
      <c r="CJQ108" s="36"/>
      <c r="CJR108" s="36"/>
      <c r="CJS108" s="36"/>
      <c r="CJT108" s="36"/>
      <c r="CJU108" s="36"/>
      <c r="CJV108" s="36"/>
      <c r="CJW108" s="36"/>
      <c r="CJX108" s="36"/>
      <c r="CJY108" s="36"/>
      <c r="CJZ108" s="36"/>
      <c r="CKA108" s="36"/>
      <c r="CKB108" s="36"/>
      <c r="CKC108" s="36"/>
      <c r="CKD108" s="36"/>
      <c r="CKE108" s="36"/>
      <c r="CKF108" s="36"/>
      <c r="CKG108" s="36"/>
      <c r="CKH108" s="36"/>
      <c r="CKI108" s="36"/>
      <c r="CKJ108" s="36"/>
      <c r="CKK108" s="36"/>
      <c r="CKL108" s="36"/>
      <c r="CKM108" s="36"/>
      <c r="CKN108" s="36"/>
      <c r="CKO108" s="36"/>
      <c r="CKP108" s="36"/>
      <c r="CKQ108" s="36"/>
      <c r="CKR108" s="36"/>
      <c r="CKS108" s="36"/>
      <c r="CKT108" s="36"/>
      <c r="CKU108" s="36"/>
      <c r="CKV108" s="36"/>
      <c r="CKW108" s="36"/>
      <c r="CKX108" s="36"/>
      <c r="CKY108" s="36"/>
      <c r="CKZ108" s="36"/>
      <c r="CLA108" s="36"/>
      <c r="CLB108" s="36"/>
      <c r="CLC108" s="36"/>
      <c r="CLD108" s="36"/>
      <c r="CLE108" s="36"/>
      <c r="CLF108" s="36"/>
      <c r="CLG108" s="36"/>
      <c r="CLH108" s="36"/>
      <c r="CLI108" s="36"/>
      <c r="CLJ108" s="36"/>
      <c r="CLK108" s="36"/>
      <c r="CLL108" s="36"/>
      <c r="CLM108" s="36"/>
      <c r="CLN108" s="36"/>
      <c r="CLO108" s="36"/>
      <c r="CLP108" s="36"/>
      <c r="CLQ108" s="36"/>
      <c r="CLR108" s="36"/>
      <c r="CLS108" s="36"/>
      <c r="CLT108" s="36"/>
      <c r="CLU108" s="36"/>
      <c r="CLV108" s="36"/>
      <c r="CLW108" s="36"/>
      <c r="CLX108" s="36"/>
      <c r="CLY108" s="36"/>
      <c r="CLZ108" s="36"/>
      <c r="CMA108" s="36"/>
      <c r="CMB108" s="36"/>
      <c r="CMC108" s="36"/>
      <c r="CMD108" s="36"/>
      <c r="CME108" s="36"/>
      <c r="CMF108" s="36"/>
      <c r="CMG108" s="36"/>
      <c r="CMH108" s="36"/>
      <c r="CMI108" s="36"/>
      <c r="CMJ108" s="36"/>
      <c r="CMK108" s="36"/>
      <c r="CML108" s="36"/>
      <c r="CMM108" s="36"/>
      <c r="CMN108" s="36"/>
      <c r="CMO108" s="36"/>
      <c r="CMP108" s="36"/>
      <c r="CMQ108" s="36"/>
      <c r="CMR108" s="36"/>
      <c r="CMS108" s="36"/>
      <c r="CMT108" s="36"/>
      <c r="CMU108" s="36"/>
      <c r="CMV108" s="36"/>
      <c r="CMW108" s="36"/>
      <c r="CMX108" s="36"/>
      <c r="CMY108" s="36"/>
      <c r="CMZ108" s="36"/>
      <c r="CNA108" s="36"/>
      <c r="CNB108" s="36"/>
      <c r="CNC108" s="36"/>
      <c r="CND108" s="36"/>
      <c r="CNE108" s="36"/>
      <c r="CNF108" s="36"/>
      <c r="CNG108" s="36"/>
      <c r="CNH108" s="36"/>
      <c r="CNI108" s="36"/>
      <c r="CNJ108" s="36"/>
      <c r="CNK108" s="36"/>
      <c r="CNL108" s="36"/>
      <c r="CNM108" s="36"/>
      <c r="CNN108" s="36"/>
      <c r="CNO108" s="36"/>
      <c r="CNP108" s="36"/>
      <c r="CNQ108" s="36"/>
      <c r="CNR108" s="36"/>
      <c r="CNS108" s="36"/>
      <c r="CNT108" s="36"/>
      <c r="CNU108" s="36"/>
      <c r="CNV108" s="36"/>
      <c r="CNW108" s="36"/>
      <c r="CNX108" s="36"/>
      <c r="CNY108" s="36"/>
      <c r="CNZ108" s="36"/>
      <c r="COA108" s="36"/>
      <c r="COB108" s="36"/>
      <c r="COC108" s="36"/>
      <c r="COD108" s="36"/>
      <c r="COE108" s="36"/>
      <c r="COF108" s="36"/>
      <c r="COG108" s="36"/>
      <c r="COH108" s="36"/>
      <c r="COI108" s="36"/>
      <c r="COJ108" s="36"/>
      <c r="COK108" s="36"/>
      <c r="COL108" s="36"/>
      <c r="COM108" s="36"/>
      <c r="CON108" s="36"/>
      <c r="COO108" s="36"/>
      <c r="COP108" s="36"/>
      <c r="COQ108" s="36"/>
      <c r="COR108" s="36"/>
      <c r="COS108" s="36"/>
      <c r="COT108" s="36"/>
      <c r="COU108" s="36"/>
      <c r="COV108" s="36"/>
      <c r="COW108" s="36"/>
      <c r="COX108" s="36"/>
      <c r="COY108" s="36"/>
      <c r="COZ108" s="36"/>
      <c r="CPA108" s="36"/>
      <c r="CPB108" s="36"/>
      <c r="CPC108" s="36"/>
      <c r="CPD108" s="36"/>
      <c r="CPE108" s="36"/>
      <c r="CPF108" s="36"/>
      <c r="CPG108" s="36"/>
      <c r="CPH108" s="36"/>
      <c r="CPI108" s="36"/>
      <c r="CPJ108" s="36"/>
      <c r="CPK108" s="36"/>
      <c r="CPL108" s="36"/>
      <c r="CPM108" s="36"/>
      <c r="CPN108" s="36"/>
      <c r="CPO108" s="36"/>
      <c r="CPP108" s="36"/>
      <c r="CPQ108" s="36"/>
      <c r="CPR108" s="36"/>
      <c r="CPS108" s="36"/>
      <c r="CPT108" s="36"/>
      <c r="CPU108" s="36"/>
      <c r="CPV108" s="36"/>
      <c r="CPW108" s="36"/>
      <c r="CPX108" s="36"/>
      <c r="CPY108" s="36"/>
      <c r="CPZ108" s="36"/>
      <c r="CQA108" s="36"/>
      <c r="CQB108" s="36"/>
      <c r="CQC108" s="36"/>
      <c r="CQD108" s="36"/>
      <c r="CQE108" s="36"/>
      <c r="CQF108" s="36"/>
      <c r="CQG108" s="36"/>
      <c r="CQH108" s="36"/>
      <c r="CQI108" s="36"/>
      <c r="CQJ108" s="36"/>
      <c r="CQK108" s="36"/>
      <c r="CQL108" s="36"/>
      <c r="CQM108" s="36"/>
      <c r="CQN108" s="36"/>
      <c r="CQO108" s="36"/>
      <c r="CQP108" s="36"/>
      <c r="CQQ108" s="36"/>
      <c r="CQR108" s="36"/>
      <c r="CQS108" s="36"/>
      <c r="CQT108" s="36"/>
      <c r="CQU108" s="36"/>
      <c r="CQV108" s="36"/>
      <c r="CQW108" s="36"/>
      <c r="CQX108" s="36"/>
      <c r="CQY108" s="36"/>
      <c r="CQZ108" s="36"/>
      <c r="CRA108" s="36"/>
      <c r="CRB108" s="36"/>
      <c r="CRC108" s="36"/>
      <c r="CRD108" s="36"/>
      <c r="CRE108" s="36"/>
      <c r="CRF108" s="36"/>
      <c r="CRG108" s="36"/>
      <c r="CRH108" s="36"/>
      <c r="CRI108" s="36"/>
      <c r="CRJ108" s="36"/>
      <c r="CRK108" s="36"/>
      <c r="CRL108" s="36"/>
      <c r="CRM108" s="36"/>
      <c r="CRN108" s="36"/>
      <c r="CRO108" s="36"/>
      <c r="CRP108" s="36"/>
      <c r="CRQ108" s="36"/>
      <c r="CRR108" s="36"/>
      <c r="CRS108" s="36"/>
      <c r="CRT108" s="36"/>
      <c r="CRU108" s="36"/>
      <c r="CRV108" s="36"/>
      <c r="CRW108" s="36"/>
      <c r="CRX108" s="36"/>
      <c r="CRY108" s="36"/>
      <c r="CRZ108" s="36"/>
      <c r="CSA108" s="36"/>
      <c r="CSB108" s="36"/>
      <c r="CSC108" s="36"/>
      <c r="CSD108" s="36"/>
      <c r="CSE108" s="36"/>
      <c r="CSF108" s="36"/>
      <c r="CSG108" s="36"/>
      <c r="CSH108" s="36"/>
      <c r="CSI108" s="36"/>
      <c r="CSJ108" s="36"/>
      <c r="CSK108" s="36"/>
      <c r="CSL108" s="36"/>
      <c r="CSM108" s="36"/>
      <c r="CSN108" s="36"/>
      <c r="CSO108" s="36"/>
      <c r="CSP108" s="36"/>
      <c r="CSQ108" s="36"/>
      <c r="CSR108" s="36"/>
      <c r="CSS108" s="36"/>
      <c r="CST108" s="36"/>
      <c r="CSU108" s="36"/>
      <c r="CSV108" s="36"/>
      <c r="CSW108" s="36"/>
      <c r="CSX108" s="36"/>
      <c r="CSY108" s="36"/>
      <c r="CSZ108" s="36"/>
      <c r="CTA108" s="36"/>
      <c r="CTB108" s="36"/>
      <c r="CTC108" s="36"/>
      <c r="CTD108" s="36"/>
      <c r="CTE108" s="36"/>
      <c r="CTF108" s="36"/>
      <c r="CTG108" s="36"/>
      <c r="CTH108" s="36"/>
      <c r="CTI108" s="36"/>
      <c r="CTJ108" s="36"/>
      <c r="CTK108" s="36"/>
      <c r="CTL108" s="36"/>
      <c r="CTM108" s="36"/>
      <c r="CTN108" s="36"/>
      <c r="CTO108" s="36"/>
      <c r="CTP108" s="36"/>
      <c r="CTQ108" s="36"/>
      <c r="CTR108" s="36"/>
      <c r="CTS108" s="36"/>
      <c r="CTT108" s="36"/>
      <c r="CTU108" s="36"/>
      <c r="CTV108" s="36"/>
      <c r="CTW108" s="36"/>
      <c r="CTX108" s="36"/>
      <c r="CTY108" s="36"/>
      <c r="CTZ108" s="36"/>
      <c r="CUA108" s="36"/>
      <c r="CUB108" s="36"/>
      <c r="CUC108" s="36"/>
      <c r="CUD108" s="36"/>
      <c r="CUE108" s="36"/>
      <c r="CUF108" s="36"/>
      <c r="CUG108" s="36"/>
      <c r="CUH108" s="36"/>
      <c r="CUI108" s="36"/>
      <c r="CUJ108" s="36"/>
      <c r="CUK108" s="36"/>
      <c r="CUL108" s="36"/>
      <c r="CUM108" s="36"/>
      <c r="CUN108" s="36"/>
      <c r="CUO108" s="36"/>
      <c r="CUP108" s="36"/>
      <c r="CUQ108" s="36"/>
      <c r="CUR108" s="36"/>
      <c r="CUS108" s="36"/>
      <c r="CUT108" s="36"/>
      <c r="CUU108" s="36"/>
      <c r="CUV108" s="36"/>
      <c r="CUW108" s="36"/>
      <c r="CUX108" s="36"/>
      <c r="CUY108" s="36"/>
      <c r="CUZ108" s="36"/>
      <c r="CVA108" s="36"/>
      <c r="CVB108" s="36"/>
      <c r="CVC108" s="36"/>
      <c r="CVD108" s="36"/>
      <c r="CVE108" s="36"/>
      <c r="CVF108" s="36"/>
      <c r="CVG108" s="36"/>
      <c r="CVH108" s="36"/>
      <c r="CVI108" s="36"/>
      <c r="CVJ108" s="36"/>
      <c r="CVK108" s="36"/>
      <c r="CVL108" s="36"/>
      <c r="CVM108" s="36"/>
      <c r="CVN108" s="36"/>
      <c r="CVO108" s="36"/>
      <c r="CVP108" s="36"/>
      <c r="CVQ108" s="36"/>
      <c r="CVR108" s="36"/>
      <c r="CVS108" s="36"/>
      <c r="CVT108" s="36"/>
      <c r="CVU108" s="36"/>
      <c r="CVV108" s="36"/>
      <c r="CVW108" s="36"/>
      <c r="CVX108" s="36"/>
      <c r="CVY108" s="36"/>
      <c r="CVZ108" s="36"/>
      <c r="CWA108" s="36"/>
      <c r="CWB108" s="36"/>
      <c r="CWC108" s="36"/>
      <c r="CWD108" s="36"/>
      <c r="CWE108" s="36"/>
      <c r="CWF108" s="36"/>
      <c r="CWG108" s="36"/>
      <c r="CWH108" s="36"/>
      <c r="CWI108" s="36"/>
      <c r="CWJ108" s="36"/>
      <c r="CWK108" s="36"/>
      <c r="CWL108" s="36"/>
      <c r="CWM108" s="36"/>
      <c r="CWN108" s="36"/>
      <c r="CWO108" s="36"/>
      <c r="CWP108" s="36"/>
      <c r="CWQ108" s="36"/>
      <c r="CWR108" s="36"/>
      <c r="CWS108" s="36"/>
      <c r="CWT108" s="36"/>
      <c r="CWU108" s="36"/>
      <c r="CWV108" s="36"/>
      <c r="CWW108" s="36"/>
      <c r="CWX108" s="36"/>
      <c r="CWY108" s="36"/>
      <c r="CWZ108" s="36"/>
      <c r="CXA108" s="36"/>
      <c r="CXB108" s="36"/>
      <c r="CXC108" s="36"/>
      <c r="CXD108" s="36"/>
      <c r="CXE108" s="36"/>
      <c r="CXF108" s="36"/>
      <c r="CXG108" s="36"/>
      <c r="CXH108" s="36"/>
      <c r="CXI108" s="36"/>
      <c r="CXJ108" s="36"/>
      <c r="CXK108" s="36"/>
      <c r="CXL108" s="36"/>
      <c r="CXM108" s="36"/>
      <c r="CXN108" s="36"/>
      <c r="CXO108" s="36"/>
      <c r="CXP108" s="36"/>
      <c r="CXQ108" s="36"/>
      <c r="CXR108" s="36"/>
      <c r="CXS108" s="36"/>
      <c r="CXT108" s="36"/>
      <c r="CXU108" s="36"/>
      <c r="CXV108" s="36"/>
      <c r="CXW108" s="36"/>
      <c r="CXX108" s="36"/>
      <c r="CXY108" s="36"/>
      <c r="CXZ108" s="36"/>
      <c r="CYA108" s="36"/>
      <c r="CYB108" s="36"/>
      <c r="CYC108" s="36"/>
      <c r="CYD108" s="36"/>
      <c r="CYE108" s="36"/>
      <c r="CYF108" s="36"/>
      <c r="CYG108" s="36"/>
      <c r="CYH108" s="36"/>
      <c r="CYI108" s="36"/>
      <c r="CYJ108" s="36"/>
      <c r="CYK108" s="36"/>
      <c r="CYL108" s="36"/>
      <c r="CYM108" s="36"/>
      <c r="CYN108" s="36"/>
      <c r="CYO108" s="36"/>
      <c r="CYP108" s="36"/>
      <c r="CYQ108" s="36"/>
      <c r="CYR108" s="36"/>
      <c r="CYS108" s="36"/>
      <c r="CYT108" s="36"/>
      <c r="CYU108" s="36"/>
      <c r="CYV108" s="36"/>
      <c r="CYW108" s="36"/>
      <c r="CYX108" s="36"/>
      <c r="CYY108" s="36"/>
      <c r="CYZ108" s="36"/>
      <c r="CZA108" s="36"/>
      <c r="CZB108" s="36"/>
      <c r="CZC108" s="36"/>
      <c r="CZD108" s="36"/>
      <c r="CZE108" s="36"/>
      <c r="CZF108" s="36"/>
      <c r="CZG108" s="36"/>
      <c r="CZH108" s="36"/>
      <c r="CZI108" s="36"/>
      <c r="CZJ108" s="36"/>
      <c r="CZK108" s="36"/>
      <c r="CZL108" s="36"/>
      <c r="CZM108" s="36"/>
      <c r="CZN108" s="36"/>
      <c r="CZO108" s="36"/>
      <c r="CZP108" s="36"/>
      <c r="CZQ108" s="36"/>
      <c r="CZR108" s="36"/>
      <c r="CZS108" s="36"/>
      <c r="CZT108" s="36"/>
      <c r="CZU108" s="36"/>
      <c r="CZV108" s="36"/>
      <c r="CZW108" s="36"/>
      <c r="CZX108" s="36"/>
      <c r="CZY108" s="36"/>
      <c r="CZZ108" s="36"/>
      <c r="DAA108" s="36"/>
      <c r="DAB108" s="36"/>
      <c r="DAC108" s="36"/>
      <c r="DAD108" s="36"/>
      <c r="DAE108" s="36"/>
      <c r="DAF108" s="36"/>
      <c r="DAG108" s="36"/>
      <c r="DAH108" s="36"/>
      <c r="DAI108" s="36"/>
      <c r="DAJ108" s="36"/>
      <c r="DAK108" s="36"/>
      <c r="DAL108" s="36"/>
      <c r="DAM108" s="36"/>
      <c r="DAN108" s="36"/>
      <c r="DAO108" s="36"/>
      <c r="DAP108" s="36"/>
      <c r="DAQ108" s="36"/>
      <c r="DAR108" s="36"/>
      <c r="DAS108" s="36"/>
      <c r="DAT108" s="36"/>
      <c r="DAU108" s="36"/>
      <c r="DAV108" s="36"/>
      <c r="DAW108" s="36"/>
      <c r="DAX108" s="36"/>
      <c r="DAY108" s="36"/>
      <c r="DAZ108" s="36"/>
      <c r="DBA108" s="36"/>
      <c r="DBB108" s="36"/>
      <c r="DBC108" s="36"/>
      <c r="DBD108" s="36"/>
      <c r="DBE108" s="36"/>
      <c r="DBF108" s="36"/>
      <c r="DBG108" s="36"/>
      <c r="DBH108" s="36"/>
      <c r="DBI108" s="36"/>
      <c r="DBJ108" s="36"/>
      <c r="DBK108" s="36"/>
      <c r="DBL108" s="36"/>
      <c r="DBM108" s="36"/>
      <c r="DBN108" s="36"/>
      <c r="DBO108" s="36"/>
      <c r="DBP108" s="36"/>
      <c r="DBQ108" s="36"/>
      <c r="DBR108" s="36"/>
      <c r="DBS108" s="36"/>
      <c r="DBT108" s="36"/>
      <c r="DBU108" s="36"/>
      <c r="DBV108" s="36"/>
      <c r="DBW108" s="36"/>
      <c r="DBX108" s="36"/>
      <c r="DBY108" s="36"/>
      <c r="DBZ108" s="36"/>
      <c r="DCA108" s="36"/>
      <c r="DCB108" s="36"/>
      <c r="DCC108" s="36"/>
      <c r="DCD108" s="36"/>
      <c r="DCE108" s="36"/>
      <c r="DCF108" s="36"/>
      <c r="DCG108" s="36"/>
      <c r="DCH108" s="36"/>
      <c r="DCI108" s="36"/>
      <c r="DCJ108" s="36"/>
      <c r="DCK108" s="36"/>
      <c r="DCL108" s="36"/>
      <c r="DCM108" s="36"/>
      <c r="DCN108" s="36"/>
      <c r="DCO108" s="36"/>
      <c r="DCP108" s="36"/>
      <c r="DCQ108" s="36"/>
      <c r="DCR108" s="36"/>
      <c r="DCS108" s="36"/>
      <c r="DCT108" s="36"/>
      <c r="DCU108" s="36"/>
      <c r="DCV108" s="36"/>
      <c r="DCW108" s="36"/>
      <c r="DCX108" s="36"/>
      <c r="DCY108" s="36"/>
      <c r="DCZ108" s="36"/>
      <c r="DDA108" s="36"/>
      <c r="DDB108" s="36"/>
      <c r="DDC108" s="36"/>
      <c r="DDD108" s="36"/>
      <c r="DDE108" s="36"/>
      <c r="DDF108" s="36"/>
      <c r="DDG108" s="36"/>
      <c r="DDH108" s="36"/>
      <c r="DDI108" s="36"/>
      <c r="DDJ108" s="36"/>
      <c r="DDK108" s="36"/>
      <c r="DDL108" s="36"/>
      <c r="DDM108" s="36"/>
      <c r="DDN108" s="36"/>
      <c r="DDO108" s="36"/>
      <c r="DDP108" s="36"/>
      <c r="DDQ108" s="36"/>
      <c r="DDR108" s="36"/>
      <c r="DDS108" s="36"/>
      <c r="DDT108" s="36"/>
      <c r="DDU108" s="36"/>
      <c r="DDV108" s="36"/>
      <c r="DDW108" s="36"/>
      <c r="DDX108" s="36"/>
      <c r="DDY108" s="36"/>
      <c r="DDZ108" s="36"/>
      <c r="DEA108" s="36"/>
      <c r="DEB108" s="36"/>
      <c r="DEC108" s="36"/>
      <c r="DED108" s="36"/>
      <c r="DEE108" s="36"/>
      <c r="DEF108" s="36"/>
      <c r="DEG108" s="36"/>
      <c r="DEH108" s="36"/>
      <c r="DEI108" s="36"/>
      <c r="DEJ108" s="36"/>
      <c r="DEK108" s="36"/>
      <c r="DEL108" s="36"/>
      <c r="DEM108" s="36"/>
      <c r="DEN108" s="36"/>
      <c r="DEO108" s="36"/>
      <c r="DEP108" s="36"/>
      <c r="DEQ108" s="36"/>
      <c r="DER108" s="36"/>
      <c r="DES108" s="36"/>
      <c r="DET108" s="36"/>
      <c r="DEU108" s="36"/>
      <c r="DEV108" s="36"/>
      <c r="DEW108" s="36"/>
      <c r="DEX108" s="36"/>
      <c r="DEY108" s="36"/>
      <c r="DEZ108" s="36"/>
      <c r="DFA108" s="36"/>
      <c r="DFB108" s="36"/>
      <c r="DFC108" s="36"/>
      <c r="DFD108" s="36"/>
      <c r="DFE108" s="36"/>
      <c r="DFF108" s="36"/>
      <c r="DFG108" s="36"/>
      <c r="DFH108" s="36"/>
      <c r="DFI108" s="36"/>
      <c r="DFJ108" s="36"/>
      <c r="DFK108" s="36"/>
      <c r="DFL108" s="36"/>
      <c r="DFM108" s="36"/>
      <c r="DFN108" s="36"/>
      <c r="DFO108" s="36"/>
      <c r="DFP108" s="36"/>
      <c r="DFQ108" s="36"/>
      <c r="DFR108" s="36"/>
      <c r="DFS108" s="36"/>
      <c r="DFT108" s="36"/>
      <c r="DFU108" s="36"/>
      <c r="DFV108" s="36"/>
      <c r="DFW108" s="36"/>
      <c r="DFX108" s="36"/>
      <c r="DFY108" s="36"/>
      <c r="DFZ108" s="36"/>
      <c r="DGA108" s="36"/>
      <c r="DGB108" s="36"/>
      <c r="DGC108" s="36"/>
      <c r="DGD108" s="36"/>
      <c r="DGE108" s="36"/>
      <c r="DGF108" s="36"/>
      <c r="DGG108" s="36"/>
      <c r="DGH108" s="36"/>
      <c r="DGI108" s="36"/>
      <c r="DGJ108" s="36"/>
      <c r="DGK108" s="36"/>
      <c r="DGL108" s="36"/>
      <c r="DGM108" s="36"/>
      <c r="DGN108" s="36"/>
      <c r="DGO108" s="36"/>
      <c r="DGP108" s="36"/>
      <c r="DGQ108" s="36"/>
      <c r="DGR108" s="36"/>
      <c r="DGS108" s="36"/>
      <c r="DGT108" s="36"/>
      <c r="DGU108" s="36"/>
      <c r="DGV108" s="36"/>
      <c r="DGW108" s="36"/>
      <c r="DGX108" s="36"/>
      <c r="DGY108" s="36"/>
      <c r="DGZ108" s="36"/>
      <c r="DHA108" s="36"/>
      <c r="DHB108" s="36"/>
      <c r="DHC108" s="36"/>
      <c r="DHD108" s="36"/>
      <c r="DHE108" s="36"/>
      <c r="DHF108" s="36"/>
      <c r="DHG108" s="36"/>
      <c r="DHH108" s="36"/>
      <c r="DHI108" s="36"/>
      <c r="DHJ108" s="36"/>
      <c r="DHK108" s="36"/>
      <c r="DHL108" s="36"/>
      <c r="DHM108" s="36"/>
      <c r="DHN108" s="36"/>
      <c r="DHO108" s="36"/>
      <c r="DHP108" s="36"/>
      <c r="DHQ108" s="36"/>
      <c r="DHR108" s="36"/>
      <c r="DHS108" s="36"/>
      <c r="DHT108" s="36"/>
      <c r="DHU108" s="36"/>
      <c r="DHV108" s="36"/>
      <c r="DHW108" s="36"/>
      <c r="DHX108" s="36"/>
      <c r="DHY108" s="36"/>
      <c r="DHZ108" s="36"/>
      <c r="DIA108" s="36"/>
      <c r="DIB108" s="36"/>
      <c r="DIC108" s="36"/>
      <c r="DID108" s="36"/>
      <c r="DIE108" s="36"/>
      <c r="DIF108" s="36"/>
      <c r="DIG108" s="36"/>
      <c r="DIH108" s="36"/>
      <c r="DII108" s="36"/>
      <c r="DIJ108" s="36"/>
      <c r="DIK108" s="36"/>
      <c r="DIL108" s="36"/>
      <c r="DIM108" s="36"/>
      <c r="DIN108" s="36"/>
      <c r="DIO108" s="36"/>
      <c r="DIP108" s="36"/>
      <c r="DIQ108" s="36"/>
      <c r="DIR108" s="36"/>
      <c r="DIS108" s="36"/>
      <c r="DIT108" s="36"/>
      <c r="DIU108" s="36"/>
      <c r="DIV108" s="36"/>
      <c r="DIW108" s="36"/>
      <c r="DIX108" s="36"/>
      <c r="DIY108" s="36"/>
      <c r="DIZ108" s="36"/>
      <c r="DJA108" s="36"/>
      <c r="DJB108" s="36"/>
      <c r="DJC108" s="36"/>
      <c r="DJD108" s="36"/>
      <c r="DJE108" s="36"/>
      <c r="DJF108" s="36"/>
      <c r="DJG108" s="36"/>
      <c r="DJH108" s="36"/>
      <c r="DJI108" s="36"/>
      <c r="DJJ108" s="36"/>
      <c r="DJK108" s="36"/>
      <c r="DJL108" s="36"/>
      <c r="DJM108" s="36"/>
      <c r="DJN108" s="36"/>
      <c r="DJO108" s="36"/>
      <c r="DJP108" s="36"/>
      <c r="DJQ108" s="36"/>
      <c r="DJR108" s="36"/>
      <c r="DJS108" s="36"/>
      <c r="DJT108" s="36"/>
      <c r="DJU108" s="36"/>
      <c r="DJV108" s="36"/>
      <c r="DJW108" s="36"/>
      <c r="DJX108" s="36"/>
      <c r="DJY108" s="36"/>
      <c r="DJZ108" s="36"/>
      <c r="DKA108" s="36"/>
      <c r="DKB108" s="36"/>
      <c r="DKC108" s="36"/>
      <c r="DKD108" s="36"/>
      <c r="DKE108" s="36"/>
      <c r="DKF108" s="36"/>
      <c r="DKG108" s="36"/>
      <c r="DKH108" s="36"/>
      <c r="DKI108" s="36"/>
      <c r="DKJ108" s="36"/>
      <c r="DKK108" s="36"/>
      <c r="DKL108" s="36"/>
      <c r="DKM108" s="36"/>
      <c r="DKN108" s="36"/>
      <c r="DKO108" s="36"/>
      <c r="DKP108" s="36"/>
      <c r="DKQ108" s="36"/>
      <c r="DKR108" s="36"/>
      <c r="DKS108" s="36"/>
      <c r="DKT108" s="36"/>
      <c r="DKU108" s="36"/>
      <c r="DKV108" s="36"/>
      <c r="DKW108" s="36"/>
      <c r="DKX108" s="36"/>
      <c r="DKY108" s="36"/>
      <c r="DKZ108" s="36"/>
      <c r="DLA108" s="36"/>
      <c r="DLB108" s="36"/>
      <c r="DLC108" s="36"/>
      <c r="DLD108" s="36"/>
      <c r="DLE108" s="36"/>
      <c r="DLF108" s="36"/>
      <c r="DLG108" s="36"/>
      <c r="DLH108" s="36"/>
      <c r="DLI108" s="36"/>
      <c r="DLJ108" s="36"/>
      <c r="DLK108" s="36"/>
      <c r="DLL108" s="36"/>
      <c r="DLM108" s="36"/>
      <c r="DLN108" s="36"/>
      <c r="DLO108" s="36"/>
      <c r="DLP108" s="36"/>
      <c r="DLQ108" s="36"/>
      <c r="DLR108" s="36"/>
      <c r="DLS108" s="36"/>
      <c r="DLT108" s="36"/>
      <c r="DLU108" s="36"/>
      <c r="DLV108" s="36"/>
      <c r="DLW108" s="36"/>
      <c r="DLX108" s="36"/>
      <c r="DLY108" s="36"/>
      <c r="DLZ108" s="36"/>
      <c r="DMA108" s="36"/>
      <c r="DMB108" s="36"/>
      <c r="DMC108" s="36"/>
      <c r="DMD108" s="36"/>
      <c r="DME108" s="36"/>
      <c r="DMF108" s="36"/>
      <c r="DMG108" s="36"/>
      <c r="DMH108" s="36"/>
      <c r="DMI108" s="36"/>
      <c r="DMJ108" s="36"/>
      <c r="DMK108" s="36"/>
      <c r="DML108" s="36"/>
      <c r="DMM108" s="36"/>
      <c r="DMN108" s="36"/>
      <c r="DMO108" s="36"/>
      <c r="DMP108" s="36"/>
      <c r="DMQ108" s="36"/>
      <c r="DMR108" s="36"/>
      <c r="DMS108" s="36"/>
      <c r="DMT108" s="36"/>
      <c r="DMU108" s="36"/>
      <c r="DMV108" s="36"/>
      <c r="DMW108" s="36"/>
      <c r="DMX108" s="36"/>
      <c r="DMY108" s="36"/>
      <c r="DMZ108" s="36"/>
      <c r="DNA108" s="36"/>
      <c r="DNB108" s="36"/>
      <c r="DNC108" s="36"/>
      <c r="DND108" s="36"/>
      <c r="DNE108" s="36"/>
      <c r="DNF108" s="36"/>
      <c r="DNG108" s="36"/>
      <c r="DNH108" s="36"/>
      <c r="DNI108" s="36"/>
      <c r="DNJ108" s="36"/>
      <c r="DNK108" s="36"/>
      <c r="DNL108" s="36"/>
      <c r="DNM108" s="36"/>
      <c r="DNN108" s="36"/>
      <c r="DNO108" s="36"/>
      <c r="DNP108" s="36"/>
      <c r="DNQ108" s="36"/>
      <c r="DNR108" s="36"/>
      <c r="DNS108" s="36"/>
      <c r="DNT108" s="36"/>
      <c r="DNU108" s="36"/>
      <c r="DNV108" s="36"/>
      <c r="DNW108" s="36"/>
      <c r="DNX108" s="36"/>
      <c r="DNY108" s="36"/>
      <c r="DNZ108" s="36"/>
      <c r="DOA108" s="36"/>
      <c r="DOB108" s="36"/>
      <c r="DOC108" s="36"/>
      <c r="DOD108" s="36"/>
      <c r="DOE108" s="36"/>
      <c r="DOF108" s="36"/>
      <c r="DOG108" s="36"/>
      <c r="DOH108" s="36"/>
      <c r="DOI108" s="36"/>
      <c r="DOJ108" s="36"/>
      <c r="DOK108" s="36"/>
      <c r="DOL108" s="36"/>
      <c r="DOM108" s="36"/>
      <c r="DON108" s="36"/>
      <c r="DOO108" s="36"/>
      <c r="DOP108" s="36"/>
      <c r="DOQ108" s="36"/>
      <c r="DOR108" s="36"/>
      <c r="DOS108" s="36"/>
      <c r="DOT108" s="36"/>
      <c r="DOU108" s="36"/>
      <c r="DOV108" s="36"/>
      <c r="DOW108" s="36"/>
      <c r="DOX108" s="36"/>
      <c r="DOY108" s="36"/>
      <c r="DOZ108" s="36"/>
      <c r="DPA108" s="36"/>
      <c r="DPB108" s="36"/>
      <c r="DPC108" s="36"/>
      <c r="DPD108" s="36"/>
      <c r="DPE108" s="36"/>
      <c r="DPF108" s="36"/>
      <c r="DPG108" s="36"/>
      <c r="DPH108" s="36"/>
      <c r="DPI108" s="36"/>
      <c r="DPJ108" s="36"/>
      <c r="DPK108" s="36"/>
      <c r="DPL108" s="36"/>
      <c r="DPM108" s="36"/>
      <c r="DPN108" s="36"/>
      <c r="DPO108" s="36"/>
      <c r="DPP108" s="36"/>
      <c r="DPQ108" s="36"/>
      <c r="DPR108" s="36"/>
      <c r="DPS108" s="36"/>
      <c r="DPT108" s="36"/>
      <c r="DPU108" s="36"/>
      <c r="DPV108" s="36"/>
      <c r="DPW108" s="36"/>
      <c r="DPX108" s="36"/>
      <c r="DPY108" s="36"/>
      <c r="DPZ108" s="36"/>
      <c r="DQA108" s="36"/>
      <c r="DQB108" s="36"/>
      <c r="DQC108" s="36"/>
      <c r="DQD108" s="36"/>
      <c r="DQE108" s="36"/>
      <c r="DQF108" s="36"/>
      <c r="DQG108" s="36"/>
      <c r="DQH108" s="36"/>
      <c r="DQI108" s="36"/>
      <c r="DQJ108" s="36"/>
      <c r="DQK108" s="36"/>
      <c r="DQL108" s="36"/>
      <c r="DQM108" s="36"/>
      <c r="DQN108" s="36"/>
      <c r="DQO108" s="36"/>
      <c r="DQP108" s="36"/>
      <c r="DQQ108" s="36"/>
      <c r="DQR108" s="36"/>
      <c r="DQS108" s="36"/>
      <c r="DQT108" s="36"/>
      <c r="DQU108" s="36"/>
      <c r="DQV108" s="36"/>
      <c r="DQW108" s="36"/>
      <c r="DQX108" s="36"/>
      <c r="DQY108" s="36"/>
      <c r="DQZ108" s="36"/>
      <c r="DRA108" s="36"/>
      <c r="DRB108" s="36"/>
      <c r="DRC108" s="36"/>
      <c r="DRD108" s="36"/>
      <c r="DRE108" s="36"/>
      <c r="DRF108" s="36"/>
      <c r="DRG108" s="36"/>
      <c r="DRH108" s="36"/>
      <c r="DRI108" s="36"/>
      <c r="DRJ108" s="36"/>
      <c r="DRK108" s="36"/>
      <c r="DRL108" s="36"/>
      <c r="DRM108" s="36"/>
      <c r="DRN108" s="36"/>
      <c r="DRO108" s="36"/>
      <c r="DRP108" s="36"/>
      <c r="DRQ108" s="36"/>
      <c r="DRR108" s="36"/>
      <c r="DRS108" s="36"/>
      <c r="DRT108" s="36"/>
      <c r="DRU108" s="36"/>
      <c r="DRV108" s="36"/>
      <c r="DRW108" s="36"/>
      <c r="DRX108" s="36"/>
      <c r="DRY108" s="36"/>
      <c r="DRZ108" s="36"/>
      <c r="DSA108" s="36"/>
      <c r="DSB108" s="36"/>
      <c r="DSC108" s="36"/>
      <c r="DSD108" s="36"/>
      <c r="DSE108" s="36"/>
      <c r="DSF108" s="36"/>
      <c r="DSG108" s="36"/>
      <c r="DSH108" s="36"/>
      <c r="DSI108" s="36"/>
      <c r="DSJ108" s="36"/>
      <c r="DSK108" s="36"/>
      <c r="DSL108" s="36"/>
      <c r="DSM108" s="36"/>
      <c r="DSN108" s="36"/>
      <c r="DSO108" s="36"/>
      <c r="DSP108" s="36"/>
      <c r="DSQ108" s="36"/>
      <c r="DSR108" s="36"/>
      <c r="DSS108" s="36"/>
      <c r="DST108" s="36"/>
      <c r="DSU108" s="36"/>
      <c r="DSV108" s="36"/>
      <c r="DSW108" s="36"/>
      <c r="DSX108" s="36"/>
      <c r="DSY108" s="36"/>
      <c r="DSZ108" s="36"/>
      <c r="DTA108" s="36"/>
      <c r="DTB108" s="36"/>
      <c r="DTC108" s="36"/>
      <c r="DTD108" s="36"/>
      <c r="DTE108" s="36"/>
      <c r="DTF108" s="36"/>
      <c r="DTG108" s="36"/>
      <c r="DTH108" s="36"/>
      <c r="DTI108" s="36"/>
      <c r="DTJ108" s="36"/>
      <c r="DTK108" s="36"/>
      <c r="DTL108" s="36"/>
      <c r="DTM108" s="36"/>
      <c r="DTN108" s="36"/>
      <c r="DTO108" s="36"/>
      <c r="DTP108" s="36"/>
      <c r="DTQ108" s="36"/>
      <c r="DTR108" s="36"/>
      <c r="DTS108" s="36"/>
      <c r="DTT108" s="36"/>
      <c r="DTU108" s="36"/>
      <c r="DTV108" s="36"/>
      <c r="DTW108" s="36"/>
      <c r="DTX108" s="36"/>
      <c r="DTY108" s="36"/>
      <c r="DTZ108" s="36"/>
      <c r="DUA108" s="36"/>
      <c r="DUB108" s="36"/>
      <c r="DUC108" s="36"/>
      <c r="DUD108" s="36"/>
      <c r="DUE108" s="36"/>
      <c r="DUF108" s="36"/>
      <c r="DUG108" s="36"/>
      <c r="DUH108" s="36"/>
      <c r="DUI108" s="36"/>
      <c r="DUJ108" s="36"/>
      <c r="DUK108" s="36"/>
      <c r="DUL108" s="36"/>
      <c r="DUM108" s="36"/>
      <c r="DUN108" s="36"/>
      <c r="DUO108" s="36"/>
      <c r="DUP108" s="36"/>
      <c r="DUQ108" s="36"/>
      <c r="DUR108" s="36"/>
      <c r="DUS108" s="36"/>
      <c r="DUT108" s="36"/>
      <c r="DUU108" s="36"/>
      <c r="DUV108" s="36"/>
      <c r="DUW108" s="36"/>
      <c r="DUX108" s="36"/>
      <c r="DUY108" s="36"/>
      <c r="DUZ108" s="36"/>
      <c r="DVA108" s="36"/>
      <c r="DVB108" s="36"/>
      <c r="DVC108" s="36"/>
      <c r="DVD108" s="36"/>
      <c r="DVE108" s="36"/>
      <c r="DVF108" s="36"/>
      <c r="DVG108" s="36"/>
      <c r="DVH108" s="36"/>
      <c r="DVI108" s="36"/>
      <c r="DVJ108" s="36"/>
      <c r="DVK108" s="36"/>
      <c r="DVL108" s="36"/>
      <c r="DVM108" s="36"/>
      <c r="DVN108" s="36"/>
      <c r="DVO108" s="36"/>
      <c r="DVP108" s="36"/>
      <c r="DVQ108" s="36"/>
      <c r="DVR108" s="36"/>
      <c r="DVS108" s="36"/>
      <c r="DVT108" s="36"/>
      <c r="DVU108" s="36"/>
      <c r="DVV108" s="36"/>
      <c r="DVW108" s="36"/>
      <c r="DVX108" s="36"/>
      <c r="DVY108" s="36"/>
      <c r="DVZ108" s="36"/>
      <c r="DWA108" s="36"/>
      <c r="DWB108" s="36"/>
      <c r="DWC108" s="36"/>
      <c r="DWD108" s="36"/>
      <c r="DWE108" s="36"/>
      <c r="DWF108" s="36"/>
      <c r="DWG108" s="36"/>
      <c r="DWH108" s="36"/>
      <c r="DWI108" s="36"/>
      <c r="DWJ108" s="36"/>
      <c r="DWK108" s="36"/>
      <c r="DWL108" s="36"/>
      <c r="DWM108" s="36"/>
      <c r="DWN108" s="36"/>
      <c r="DWO108" s="36"/>
      <c r="DWP108" s="36"/>
      <c r="DWQ108" s="36"/>
      <c r="DWR108" s="36"/>
      <c r="DWS108" s="36"/>
      <c r="DWT108" s="36"/>
      <c r="DWU108" s="36"/>
      <c r="DWV108" s="36"/>
      <c r="DWW108" s="36"/>
      <c r="DWX108" s="36"/>
      <c r="DWY108" s="36"/>
      <c r="DWZ108" s="36"/>
      <c r="DXA108" s="36"/>
      <c r="DXB108" s="36"/>
      <c r="DXC108" s="36"/>
      <c r="DXD108" s="36"/>
      <c r="DXE108" s="36"/>
      <c r="DXF108" s="36"/>
      <c r="DXG108" s="36"/>
      <c r="DXH108" s="36"/>
      <c r="DXI108" s="36"/>
      <c r="DXJ108" s="36"/>
      <c r="DXK108" s="36"/>
      <c r="DXL108" s="36"/>
      <c r="DXM108" s="36"/>
      <c r="DXN108" s="36"/>
      <c r="DXO108" s="36"/>
      <c r="DXP108" s="36"/>
      <c r="DXQ108" s="36"/>
      <c r="DXR108" s="36"/>
      <c r="DXS108" s="36"/>
      <c r="DXT108" s="36"/>
      <c r="DXU108" s="36"/>
      <c r="DXV108" s="36"/>
      <c r="DXW108" s="36"/>
      <c r="DXX108" s="36"/>
      <c r="DXY108" s="36"/>
      <c r="DXZ108" s="36"/>
      <c r="DYA108" s="36"/>
      <c r="DYB108" s="36"/>
      <c r="DYC108" s="36"/>
      <c r="DYD108" s="36"/>
      <c r="DYE108" s="36"/>
      <c r="DYF108" s="36"/>
      <c r="DYG108" s="36"/>
      <c r="DYH108" s="36"/>
      <c r="DYI108" s="36"/>
      <c r="DYJ108" s="36"/>
      <c r="DYK108" s="36"/>
      <c r="DYL108" s="36"/>
      <c r="DYM108" s="36"/>
      <c r="DYN108" s="36"/>
      <c r="DYO108" s="36"/>
      <c r="DYP108" s="36"/>
      <c r="DYQ108" s="36"/>
      <c r="DYR108" s="36"/>
      <c r="DYS108" s="36"/>
      <c r="DYT108" s="36"/>
      <c r="DYU108" s="36"/>
      <c r="DYV108" s="36"/>
      <c r="DYW108" s="36"/>
      <c r="DYX108" s="36"/>
      <c r="DYY108" s="36"/>
      <c r="DYZ108" s="36"/>
      <c r="DZA108" s="36"/>
      <c r="DZB108" s="36"/>
      <c r="DZC108" s="36"/>
      <c r="DZD108" s="36"/>
      <c r="DZE108" s="36"/>
      <c r="DZF108" s="36"/>
      <c r="DZG108" s="36"/>
      <c r="DZH108" s="36"/>
      <c r="DZI108" s="36"/>
      <c r="DZJ108" s="36"/>
      <c r="DZK108" s="36"/>
      <c r="DZL108" s="36"/>
      <c r="DZM108" s="36"/>
      <c r="DZN108" s="36"/>
      <c r="DZO108" s="36"/>
      <c r="DZP108" s="36"/>
      <c r="DZQ108" s="36"/>
      <c r="DZR108" s="36"/>
      <c r="DZS108" s="36"/>
      <c r="DZT108" s="36"/>
      <c r="DZU108" s="36"/>
      <c r="DZV108" s="36"/>
      <c r="DZW108" s="36"/>
      <c r="DZX108" s="36"/>
      <c r="DZY108" s="36"/>
      <c r="DZZ108" s="36"/>
      <c r="EAA108" s="36"/>
      <c r="EAB108" s="36"/>
      <c r="EAC108" s="36"/>
      <c r="EAD108" s="36"/>
      <c r="EAE108" s="36"/>
      <c r="EAF108" s="36"/>
      <c r="EAG108" s="36"/>
      <c r="EAH108" s="36"/>
      <c r="EAI108" s="36"/>
      <c r="EAJ108" s="36"/>
      <c r="EAK108" s="36"/>
      <c r="EAL108" s="36"/>
      <c r="EAM108" s="36"/>
      <c r="EAN108" s="36"/>
      <c r="EAO108" s="36"/>
      <c r="EAP108" s="36"/>
      <c r="EAQ108" s="36"/>
      <c r="EAR108" s="36"/>
      <c r="EAS108" s="36"/>
      <c r="EAT108" s="36"/>
      <c r="EAU108" s="36"/>
      <c r="EAV108" s="36"/>
      <c r="EAW108" s="36"/>
      <c r="EAX108" s="36"/>
      <c r="EAY108" s="36"/>
      <c r="EAZ108" s="36"/>
      <c r="EBA108" s="36"/>
      <c r="EBB108" s="36"/>
      <c r="EBC108" s="36"/>
      <c r="EBD108" s="36"/>
      <c r="EBE108" s="36"/>
      <c r="EBF108" s="36"/>
      <c r="EBG108" s="36"/>
      <c r="EBH108" s="36"/>
      <c r="EBI108" s="36"/>
      <c r="EBJ108" s="36"/>
      <c r="EBK108" s="36"/>
      <c r="EBL108" s="36"/>
      <c r="EBM108" s="36"/>
      <c r="EBN108" s="36"/>
      <c r="EBO108" s="36"/>
      <c r="EBP108" s="36"/>
      <c r="EBQ108" s="36"/>
      <c r="EBR108" s="36"/>
      <c r="EBS108" s="36"/>
      <c r="EBT108" s="36"/>
      <c r="EBU108" s="36"/>
      <c r="EBV108" s="36"/>
      <c r="EBW108" s="36"/>
      <c r="EBX108" s="36"/>
      <c r="EBY108" s="36"/>
      <c r="EBZ108" s="36"/>
      <c r="ECA108" s="36"/>
      <c r="ECB108" s="36"/>
      <c r="ECC108" s="36"/>
      <c r="ECD108" s="36"/>
      <c r="ECE108" s="36"/>
      <c r="ECF108" s="36"/>
      <c r="ECG108" s="36"/>
      <c r="ECH108" s="36"/>
      <c r="ECI108" s="36"/>
      <c r="ECJ108" s="36"/>
      <c r="ECK108" s="36"/>
      <c r="ECL108" s="36"/>
      <c r="ECM108" s="36"/>
      <c r="ECN108" s="36"/>
      <c r="ECO108" s="36"/>
      <c r="ECP108" s="36"/>
      <c r="ECQ108" s="36"/>
      <c r="ECR108" s="36"/>
      <c r="ECS108" s="36"/>
      <c r="ECT108" s="36"/>
      <c r="ECU108" s="36"/>
      <c r="ECV108" s="36"/>
      <c r="ECW108" s="36"/>
      <c r="ECX108" s="36"/>
      <c r="ECY108" s="36"/>
      <c r="ECZ108" s="36"/>
      <c r="EDA108" s="36"/>
      <c r="EDB108" s="36"/>
      <c r="EDC108" s="36"/>
      <c r="EDD108" s="36"/>
      <c r="EDE108" s="36"/>
      <c r="EDF108" s="36"/>
      <c r="EDG108" s="36"/>
      <c r="EDH108" s="36"/>
      <c r="EDI108" s="36"/>
      <c r="EDJ108" s="36"/>
      <c r="EDK108" s="36"/>
      <c r="EDL108" s="36"/>
      <c r="EDM108" s="36"/>
      <c r="EDN108" s="36"/>
      <c r="EDO108" s="36"/>
      <c r="EDP108" s="36"/>
      <c r="EDQ108" s="36"/>
      <c r="EDR108" s="36"/>
      <c r="EDS108" s="36"/>
      <c r="EDT108" s="36"/>
      <c r="EDU108" s="36"/>
      <c r="EDV108" s="36"/>
      <c r="EDW108" s="36"/>
      <c r="EDX108" s="36"/>
      <c r="EDY108" s="36"/>
      <c r="EDZ108" s="36"/>
      <c r="EEA108" s="36"/>
      <c r="EEB108" s="36"/>
      <c r="EEC108" s="36"/>
      <c r="EED108" s="36"/>
      <c r="EEE108" s="36"/>
      <c r="EEF108" s="36"/>
      <c r="EEG108" s="36"/>
      <c r="EEH108" s="36"/>
      <c r="EEI108" s="36"/>
      <c r="EEJ108" s="36"/>
      <c r="EEK108" s="36"/>
      <c r="EEL108" s="36"/>
      <c r="EEM108" s="36"/>
      <c r="EEN108" s="36"/>
      <c r="EEO108" s="36"/>
      <c r="EEP108" s="36"/>
      <c r="EEQ108" s="36"/>
      <c r="EER108" s="36"/>
      <c r="EES108" s="36"/>
      <c r="EET108" s="36"/>
      <c r="EEU108" s="36"/>
      <c r="EEV108" s="36"/>
      <c r="EEW108" s="36"/>
      <c r="EEX108" s="36"/>
      <c r="EEY108" s="36"/>
      <c r="EEZ108" s="36"/>
      <c r="EFA108" s="36"/>
      <c r="EFB108" s="36"/>
      <c r="EFC108" s="36"/>
      <c r="EFD108" s="36"/>
      <c r="EFE108" s="36"/>
      <c r="EFF108" s="36"/>
      <c r="EFG108" s="36"/>
      <c r="EFH108" s="36"/>
      <c r="EFI108" s="36"/>
      <c r="EFJ108" s="36"/>
      <c r="EFK108" s="36"/>
      <c r="EFL108" s="36"/>
      <c r="EFM108" s="36"/>
      <c r="EFN108" s="36"/>
      <c r="EFO108" s="36"/>
      <c r="EFP108" s="36"/>
      <c r="EFQ108" s="36"/>
      <c r="EFR108" s="36"/>
      <c r="EFS108" s="36"/>
      <c r="EFT108" s="36"/>
      <c r="EFU108" s="36"/>
      <c r="EFV108" s="36"/>
      <c r="EFW108" s="36"/>
      <c r="EFX108" s="36"/>
      <c r="EFY108" s="36"/>
      <c r="EFZ108" s="36"/>
      <c r="EGA108" s="36"/>
      <c r="EGB108" s="36"/>
      <c r="EGC108" s="36"/>
      <c r="EGD108" s="36"/>
      <c r="EGE108" s="36"/>
      <c r="EGF108" s="36"/>
      <c r="EGG108" s="36"/>
      <c r="EGH108" s="36"/>
      <c r="EGI108" s="36"/>
      <c r="EGJ108" s="36"/>
      <c r="EGK108" s="36"/>
      <c r="EGL108" s="36"/>
      <c r="EGM108" s="36"/>
      <c r="EGN108" s="36"/>
      <c r="EGO108" s="36"/>
      <c r="EGP108" s="36"/>
      <c r="EGQ108" s="36"/>
      <c r="EGR108" s="36"/>
      <c r="EGS108" s="36"/>
      <c r="EGT108" s="36"/>
      <c r="EGU108" s="36"/>
      <c r="EGV108" s="36"/>
      <c r="EGW108" s="36"/>
      <c r="EGX108" s="36"/>
      <c r="EGY108" s="36"/>
      <c r="EGZ108" s="36"/>
      <c r="EHA108" s="36"/>
      <c r="EHB108" s="36"/>
      <c r="EHC108" s="36"/>
      <c r="EHD108" s="36"/>
      <c r="EHE108" s="36"/>
      <c r="EHF108" s="36"/>
      <c r="EHG108" s="36"/>
      <c r="EHH108" s="36"/>
      <c r="EHI108" s="36"/>
      <c r="EHJ108" s="36"/>
      <c r="EHK108" s="36"/>
      <c r="EHL108" s="36"/>
      <c r="EHM108" s="36"/>
      <c r="EHN108" s="36"/>
      <c r="EHO108" s="36"/>
      <c r="EHP108" s="36"/>
      <c r="EHQ108" s="36"/>
      <c r="EHR108" s="36"/>
      <c r="EHS108" s="36"/>
      <c r="EHT108" s="36"/>
      <c r="EHU108" s="36"/>
      <c r="EHV108" s="36"/>
      <c r="EHW108" s="36"/>
      <c r="EHX108" s="36"/>
      <c r="EHY108" s="36"/>
      <c r="EHZ108" s="36"/>
      <c r="EIA108" s="36"/>
      <c r="EIB108" s="36"/>
      <c r="EIC108" s="36"/>
      <c r="EID108" s="36"/>
      <c r="EIE108" s="36"/>
      <c r="EIF108" s="36"/>
      <c r="EIG108" s="36"/>
      <c r="EIH108" s="36"/>
      <c r="EII108" s="36"/>
      <c r="EIJ108" s="36"/>
      <c r="EIK108" s="36"/>
      <c r="EIL108" s="36"/>
      <c r="EIM108" s="36"/>
      <c r="EIN108" s="36"/>
      <c r="EIO108" s="36"/>
      <c r="EIP108" s="36"/>
      <c r="EIQ108" s="36"/>
      <c r="EIR108" s="36"/>
      <c r="EIS108" s="36"/>
      <c r="EIT108" s="36"/>
      <c r="EIU108" s="36"/>
      <c r="EIV108" s="36"/>
      <c r="EIW108" s="36"/>
      <c r="EIX108" s="36"/>
      <c r="EIY108" s="36"/>
      <c r="EIZ108" s="36"/>
      <c r="EJA108" s="36"/>
      <c r="EJB108" s="36"/>
      <c r="EJC108" s="36"/>
      <c r="EJD108" s="36"/>
      <c r="EJE108" s="36"/>
      <c r="EJF108" s="36"/>
      <c r="EJG108" s="36"/>
      <c r="EJH108" s="36"/>
      <c r="EJI108" s="36"/>
      <c r="EJJ108" s="36"/>
      <c r="EJK108" s="36"/>
      <c r="EJL108" s="36"/>
      <c r="EJM108" s="36"/>
      <c r="EJN108" s="36"/>
      <c r="EJO108" s="36"/>
      <c r="EJP108" s="36"/>
      <c r="EJQ108" s="36"/>
      <c r="EJR108" s="36"/>
      <c r="EJS108" s="36"/>
      <c r="EJT108" s="36"/>
      <c r="EJU108" s="36"/>
      <c r="EJV108" s="36"/>
      <c r="EJW108" s="36"/>
      <c r="EJX108" s="36"/>
      <c r="EJY108" s="36"/>
      <c r="EJZ108" s="36"/>
      <c r="EKA108" s="36"/>
      <c r="EKB108" s="36"/>
      <c r="EKC108" s="36"/>
      <c r="EKD108" s="36"/>
      <c r="EKE108" s="36"/>
      <c r="EKF108" s="36"/>
      <c r="EKG108" s="36"/>
      <c r="EKH108" s="36"/>
      <c r="EKI108" s="36"/>
      <c r="EKJ108" s="36"/>
      <c r="EKK108" s="36"/>
      <c r="EKL108" s="36"/>
      <c r="EKM108" s="36"/>
      <c r="EKN108" s="36"/>
      <c r="EKO108" s="36"/>
      <c r="EKP108" s="36"/>
      <c r="EKQ108" s="36"/>
      <c r="EKR108" s="36"/>
      <c r="EKS108" s="36"/>
      <c r="EKT108" s="36"/>
      <c r="EKU108" s="36"/>
      <c r="EKV108" s="36"/>
      <c r="EKW108" s="36"/>
      <c r="EKX108" s="36"/>
      <c r="EKY108" s="36"/>
      <c r="EKZ108" s="36"/>
      <c r="ELA108" s="36"/>
      <c r="ELB108" s="36"/>
      <c r="ELC108" s="36"/>
      <c r="ELD108" s="36"/>
      <c r="ELE108" s="36"/>
      <c r="ELF108" s="36"/>
      <c r="ELG108" s="36"/>
      <c r="ELH108" s="36"/>
      <c r="ELI108" s="36"/>
      <c r="ELJ108" s="36"/>
      <c r="ELK108" s="36"/>
      <c r="ELL108" s="36"/>
      <c r="ELM108" s="36"/>
      <c r="ELN108" s="36"/>
      <c r="ELO108" s="36"/>
      <c r="ELP108" s="36"/>
      <c r="ELQ108" s="36"/>
      <c r="ELR108" s="36"/>
      <c r="ELS108" s="36"/>
      <c r="ELT108" s="36"/>
      <c r="ELU108" s="36"/>
      <c r="ELV108" s="36"/>
      <c r="ELW108" s="36"/>
      <c r="ELX108" s="36"/>
      <c r="ELY108" s="36"/>
      <c r="ELZ108" s="36"/>
      <c r="EMA108" s="36"/>
      <c r="EMB108" s="36"/>
      <c r="EMC108" s="36"/>
      <c r="EMD108" s="36"/>
      <c r="EME108" s="36"/>
      <c r="EMF108" s="36"/>
      <c r="EMG108" s="36"/>
      <c r="EMH108" s="36"/>
      <c r="EMI108" s="36"/>
      <c r="EMJ108" s="36"/>
      <c r="EMK108" s="36"/>
      <c r="EML108" s="36"/>
      <c r="EMM108" s="36"/>
      <c r="EMN108" s="36"/>
      <c r="EMO108" s="36"/>
      <c r="EMP108" s="36"/>
      <c r="EMQ108" s="36"/>
      <c r="EMR108" s="36"/>
      <c r="EMS108" s="36"/>
      <c r="EMT108" s="36"/>
      <c r="EMU108" s="36"/>
      <c r="EMV108" s="36"/>
      <c r="EMW108" s="36"/>
      <c r="EMX108" s="36"/>
      <c r="EMY108" s="36"/>
      <c r="EMZ108" s="36"/>
      <c r="ENA108" s="36"/>
      <c r="ENB108" s="36"/>
      <c r="ENC108" s="36"/>
      <c r="END108" s="36"/>
      <c r="ENE108" s="36"/>
      <c r="ENF108" s="36"/>
      <c r="ENG108" s="36"/>
      <c r="ENH108" s="36"/>
      <c r="ENI108" s="36"/>
      <c r="ENJ108" s="36"/>
      <c r="ENK108" s="36"/>
      <c r="ENL108" s="36"/>
      <c r="ENM108" s="36"/>
      <c r="ENN108" s="36"/>
      <c r="ENO108" s="36"/>
      <c r="ENP108" s="36"/>
      <c r="ENQ108" s="36"/>
      <c r="ENR108" s="36"/>
      <c r="ENS108" s="36"/>
      <c r="ENT108" s="36"/>
      <c r="ENU108" s="36"/>
      <c r="ENV108" s="36"/>
      <c r="ENW108" s="36"/>
      <c r="ENX108" s="36"/>
      <c r="ENY108" s="36"/>
      <c r="ENZ108" s="36"/>
      <c r="EOA108" s="36"/>
      <c r="EOB108" s="36"/>
      <c r="EOC108" s="36"/>
      <c r="EOD108" s="36"/>
      <c r="EOE108" s="36"/>
      <c r="EOF108" s="36"/>
      <c r="EOG108" s="36"/>
      <c r="EOH108" s="36"/>
      <c r="EOI108" s="36"/>
      <c r="EOJ108" s="36"/>
      <c r="EOK108" s="36"/>
      <c r="EOL108" s="36"/>
      <c r="EOM108" s="36"/>
      <c r="EON108" s="36"/>
      <c r="EOO108" s="36"/>
      <c r="EOP108" s="36"/>
      <c r="EOQ108" s="36"/>
      <c r="EOR108" s="36"/>
      <c r="EOS108" s="36"/>
      <c r="EOT108" s="36"/>
      <c r="EOU108" s="36"/>
      <c r="EOV108" s="36"/>
      <c r="EOW108" s="36"/>
      <c r="EOX108" s="36"/>
      <c r="EOY108" s="36"/>
      <c r="EOZ108" s="36"/>
      <c r="EPA108" s="36"/>
      <c r="EPB108" s="36"/>
      <c r="EPC108" s="36"/>
      <c r="EPD108" s="36"/>
      <c r="EPE108" s="36"/>
      <c r="EPF108" s="36"/>
      <c r="EPG108" s="36"/>
      <c r="EPH108" s="36"/>
      <c r="EPI108" s="36"/>
      <c r="EPJ108" s="36"/>
      <c r="EPK108" s="36"/>
      <c r="EPL108" s="36"/>
      <c r="EPM108" s="36"/>
      <c r="EPN108" s="36"/>
      <c r="EPO108" s="36"/>
      <c r="EPP108" s="36"/>
      <c r="EPQ108" s="36"/>
      <c r="EPR108" s="36"/>
      <c r="EPS108" s="36"/>
      <c r="EPT108" s="36"/>
      <c r="EPU108" s="36"/>
      <c r="EPV108" s="36"/>
      <c r="EPW108" s="36"/>
      <c r="EPX108" s="36"/>
      <c r="EPY108" s="36"/>
      <c r="EPZ108" s="36"/>
      <c r="EQA108" s="36"/>
      <c r="EQB108" s="36"/>
      <c r="EQC108" s="36"/>
      <c r="EQD108" s="36"/>
      <c r="EQE108" s="36"/>
      <c r="EQF108" s="36"/>
      <c r="EQG108" s="36"/>
      <c r="EQH108" s="36"/>
      <c r="EQI108" s="36"/>
      <c r="EQJ108" s="36"/>
      <c r="EQK108" s="36"/>
      <c r="EQL108" s="36"/>
      <c r="EQM108" s="36"/>
      <c r="EQN108" s="36"/>
      <c r="EQO108" s="36"/>
      <c r="EQP108" s="36"/>
      <c r="EQQ108" s="36"/>
      <c r="EQR108" s="36"/>
      <c r="EQS108" s="36"/>
      <c r="EQT108" s="36"/>
      <c r="EQU108" s="36"/>
      <c r="EQV108" s="36"/>
      <c r="EQW108" s="36"/>
      <c r="EQX108" s="36"/>
      <c r="EQY108" s="36"/>
      <c r="EQZ108" s="36"/>
      <c r="ERA108" s="36"/>
      <c r="ERB108" s="36"/>
      <c r="ERC108" s="36"/>
      <c r="ERD108" s="36"/>
      <c r="ERE108" s="36"/>
      <c r="ERF108" s="36"/>
      <c r="ERG108" s="36"/>
      <c r="ERH108" s="36"/>
      <c r="ERI108" s="36"/>
      <c r="ERJ108" s="36"/>
      <c r="ERK108" s="36"/>
      <c r="ERL108" s="36"/>
      <c r="ERM108" s="36"/>
      <c r="ERN108" s="36"/>
      <c r="ERO108" s="36"/>
      <c r="ERP108" s="36"/>
      <c r="ERQ108" s="36"/>
      <c r="ERR108" s="36"/>
      <c r="ERS108" s="36"/>
      <c r="ERT108" s="36"/>
      <c r="ERU108" s="36"/>
      <c r="ERV108" s="36"/>
      <c r="ERW108" s="36"/>
      <c r="ERX108" s="36"/>
      <c r="ERY108" s="36"/>
      <c r="ERZ108" s="36"/>
      <c r="ESA108" s="36"/>
      <c r="ESB108" s="36"/>
      <c r="ESC108" s="36"/>
      <c r="ESD108" s="36"/>
      <c r="ESE108" s="36"/>
      <c r="ESF108" s="36"/>
      <c r="ESG108" s="36"/>
      <c r="ESH108" s="36"/>
      <c r="ESI108" s="36"/>
      <c r="ESJ108" s="36"/>
      <c r="ESK108" s="36"/>
      <c r="ESL108" s="36"/>
      <c r="ESM108" s="36"/>
      <c r="ESN108" s="36"/>
      <c r="ESO108" s="36"/>
      <c r="ESP108" s="36"/>
      <c r="ESQ108" s="36"/>
      <c r="ESR108" s="36"/>
      <c r="ESS108" s="36"/>
      <c r="EST108" s="36"/>
      <c r="ESU108" s="36"/>
      <c r="ESV108" s="36"/>
      <c r="ESW108" s="36"/>
      <c r="ESX108" s="36"/>
      <c r="ESY108" s="36"/>
      <c r="ESZ108" s="36"/>
      <c r="ETA108" s="36"/>
      <c r="ETB108" s="36"/>
      <c r="ETC108" s="36"/>
      <c r="ETD108" s="36"/>
      <c r="ETE108" s="36"/>
      <c r="ETF108" s="36"/>
      <c r="ETG108" s="36"/>
      <c r="ETH108" s="36"/>
      <c r="ETI108" s="36"/>
      <c r="ETJ108" s="36"/>
      <c r="ETK108" s="36"/>
      <c r="ETL108" s="36"/>
      <c r="ETM108" s="36"/>
      <c r="ETN108" s="36"/>
      <c r="ETO108" s="36"/>
      <c r="ETP108" s="36"/>
      <c r="ETQ108" s="36"/>
      <c r="ETR108" s="36"/>
      <c r="ETS108" s="36"/>
      <c r="ETT108" s="36"/>
      <c r="ETU108" s="36"/>
      <c r="ETV108" s="36"/>
      <c r="ETW108" s="36"/>
      <c r="ETX108" s="36"/>
      <c r="ETY108" s="36"/>
      <c r="ETZ108" s="36"/>
      <c r="EUA108" s="36"/>
      <c r="EUB108" s="36"/>
      <c r="EUC108" s="36"/>
      <c r="EUD108" s="36"/>
      <c r="EUE108" s="36"/>
      <c r="EUF108" s="36"/>
      <c r="EUG108" s="36"/>
      <c r="EUH108" s="36"/>
      <c r="EUI108" s="36"/>
      <c r="EUJ108" s="36"/>
      <c r="EUK108" s="36"/>
      <c r="EUL108" s="36"/>
      <c r="EUM108" s="36"/>
      <c r="EUN108" s="36"/>
      <c r="EUO108" s="36"/>
      <c r="EUP108" s="36"/>
      <c r="EUQ108" s="36"/>
      <c r="EUR108" s="36"/>
      <c r="EUS108" s="36"/>
      <c r="EUT108" s="36"/>
      <c r="EUU108" s="36"/>
      <c r="EUV108" s="36"/>
      <c r="EUW108" s="36"/>
      <c r="EUX108" s="36"/>
      <c r="EUY108" s="36"/>
      <c r="EUZ108" s="36"/>
      <c r="EVA108" s="36"/>
      <c r="EVB108" s="36"/>
      <c r="EVC108" s="36"/>
      <c r="EVD108" s="36"/>
      <c r="EVE108" s="36"/>
      <c r="EVF108" s="36"/>
      <c r="EVG108" s="36"/>
      <c r="EVH108" s="36"/>
      <c r="EVI108" s="36"/>
      <c r="EVJ108" s="36"/>
      <c r="EVK108" s="36"/>
      <c r="EVL108" s="36"/>
      <c r="EVM108" s="36"/>
      <c r="EVN108" s="36"/>
      <c r="EVO108" s="36"/>
      <c r="EVP108" s="36"/>
      <c r="EVQ108" s="36"/>
      <c r="EVR108" s="36"/>
      <c r="EVS108" s="36"/>
      <c r="EVT108" s="36"/>
      <c r="EVU108" s="36"/>
      <c r="EVV108" s="36"/>
      <c r="EVW108" s="36"/>
      <c r="EVX108" s="36"/>
      <c r="EVY108" s="36"/>
      <c r="EVZ108" s="36"/>
      <c r="EWA108" s="36"/>
      <c r="EWB108" s="36"/>
      <c r="EWC108" s="36"/>
      <c r="EWD108" s="36"/>
      <c r="EWE108" s="36"/>
      <c r="EWF108" s="36"/>
      <c r="EWG108" s="36"/>
      <c r="EWH108" s="36"/>
      <c r="EWI108" s="36"/>
      <c r="EWJ108" s="36"/>
      <c r="EWK108" s="36"/>
      <c r="EWL108" s="36"/>
      <c r="EWM108" s="36"/>
      <c r="EWN108" s="36"/>
      <c r="EWO108" s="36"/>
      <c r="EWP108" s="36"/>
      <c r="EWQ108" s="36"/>
      <c r="EWR108" s="36"/>
      <c r="EWS108" s="36"/>
      <c r="EWT108" s="36"/>
      <c r="EWU108" s="36"/>
      <c r="EWV108" s="36"/>
      <c r="EWW108" s="36"/>
      <c r="EWX108" s="36"/>
      <c r="EWY108" s="36"/>
      <c r="EWZ108" s="36"/>
      <c r="EXA108" s="36"/>
      <c r="EXB108" s="36"/>
      <c r="EXC108" s="36"/>
      <c r="EXD108" s="36"/>
      <c r="EXE108" s="36"/>
      <c r="EXF108" s="36"/>
      <c r="EXG108" s="36"/>
      <c r="EXH108" s="36"/>
      <c r="EXI108" s="36"/>
      <c r="EXJ108" s="36"/>
      <c r="EXK108" s="36"/>
      <c r="EXL108" s="36"/>
      <c r="EXM108" s="36"/>
      <c r="EXN108" s="36"/>
      <c r="EXO108" s="36"/>
      <c r="EXP108" s="36"/>
      <c r="EXQ108" s="36"/>
      <c r="EXR108" s="36"/>
      <c r="EXS108" s="36"/>
      <c r="EXT108" s="36"/>
      <c r="EXU108" s="36"/>
      <c r="EXV108" s="36"/>
      <c r="EXW108" s="36"/>
      <c r="EXX108" s="36"/>
      <c r="EXY108" s="36"/>
      <c r="EXZ108" s="36"/>
      <c r="EYA108" s="36"/>
      <c r="EYB108" s="36"/>
      <c r="EYC108" s="36"/>
      <c r="EYD108" s="36"/>
      <c r="EYE108" s="36"/>
      <c r="EYF108" s="36"/>
      <c r="EYG108" s="36"/>
      <c r="EYH108" s="36"/>
      <c r="EYI108" s="36"/>
      <c r="EYJ108" s="36"/>
      <c r="EYK108" s="36"/>
      <c r="EYL108" s="36"/>
      <c r="EYM108" s="36"/>
      <c r="EYN108" s="36"/>
      <c r="EYO108" s="36"/>
      <c r="EYP108" s="36"/>
      <c r="EYQ108" s="36"/>
      <c r="EYR108" s="36"/>
      <c r="EYS108" s="36"/>
      <c r="EYT108" s="36"/>
      <c r="EYU108" s="36"/>
      <c r="EYV108" s="36"/>
      <c r="EYW108" s="36"/>
      <c r="EYX108" s="36"/>
      <c r="EYY108" s="36"/>
      <c r="EYZ108" s="36"/>
      <c r="EZA108" s="36"/>
      <c r="EZB108" s="36"/>
      <c r="EZC108" s="36"/>
      <c r="EZD108" s="36"/>
      <c r="EZE108" s="36"/>
      <c r="EZF108" s="36"/>
      <c r="EZG108" s="36"/>
      <c r="EZH108" s="36"/>
      <c r="EZI108" s="36"/>
      <c r="EZJ108" s="36"/>
      <c r="EZK108" s="36"/>
      <c r="EZL108" s="36"/>
      <c r="EZM108" s="36"/>
      <c r="EZN108" s="36"/>
      <c r="EZO108" s="36"/>
      <c r="EZP108" s="36"/>
      <c r="EZQ108" s="36"/>
      <c r="EZR108" s="36"/>
      <c r="EZS108" s="36"/>
      <c r="EZT108" s="36"/>
      <c r="EZU108" s="36"/>
      <c r="EZV108" s="36"/>
      <c r="EZW108" s="36"/>
      <c r="EZX108" s="36"/>
      <c r="EZY108" s="36"/>
      <c r="EZZ108" s="36"/>
      <c r="FAA108" s="36"/>
      <c r="FAB108" s="36"/>
      <c r="FAC108" s="36"/>
      <c r="FAD108" s="36"/>
      <c r="FAE108" s="36"/>
      <c r="FAF108" s="36"/>
      <c r="FAG108" s="36"/>
      <c r="FAH108" s="36"/>
      <c r="FAI108" s="36"/>
      <c r="FAJ108" s="36"/>
      <c r="FAK108" s="36"/>
      <c r="FAL108" s="36"/>
      <c r="FAM108" s="36"/>
      <c r="FAN108" s="36"/>
      <c r="FAO108" s="36"/>
      <c r="FAP108" s="36"/>
      <c r="FAQ108" s="36"/>
      <c r="FAR108" s="36"/>
      <c r="FAS108" s="36"/>
      <c r="FAT108" s="36"/>
      <c r="FAU108" s="36"/>
      <c r="FAV108" s="36"/>
      <c r="FAW108" s="36"/>
      <c r="FAX108" s="36"/>
      <c r="FAY108" s="36"/>
      <c r="FAZ108" s="36"/>
      <c r="FBA108" s="36"/>
      <c r="FBB108" s="36"/>
      <c r="FBC108" s="36"/>
      <c r="FBD108" s="36"/>
      <c r="FBE108" s="36"/>
      <c r="FBF108" s="36"/>
      <c r="FBG108" s="36"/>
      <c r="FBH108" s="36"/>
      <c r="FBI108" s="36"/>
      <c r="FBJ108" s="36"/>
      <c r="FBK108" s="36"/>
      <c r="FBL108" s="36"/>
      <c r="FBM108" s="36"/>
      <c r="FBN108" s="36"/>
      <c r="FBO108" s="36"/>
      <c r="FBP108" s="36"/>
      <c r="FBQ108" s="36"/>
      <c r="FBR108" s="36"/>
      <c r="FBS108" s="36"/>
      <c r="FBT108" s="36"/>
      <c r="FBU108" s="36"/>
      <c r="FBV108" s="36"/>
      <c r="FBW108" s="36"/>
      <c r="FBX108" s="36"/>
      <c r="FBY108" s="36"/>
      <c r="FBZ108" s="36"/>
      <c r="FCA108" s="36"/>
      <c r="FCB108" s="36"/>
      <c r="FCC108" s="36"/>
      <c r="FCD108" s="36"/>
      <c r="FCE108" s="36"/>
      <c r="FCF108" s="36"/>
      <c r="FCG108" s="36"/>
      <c r="FCH108" s="36"/>
      <c r="FCI108" s="36"/>
      <c r="FCJ108" s="36"/>
      <c r="FCK108" s="36"/>
      <c r="FCL108" s="36"/>
      <c r="FCM108" s="36"/>
      <c r="FCN108" s="36"/>
      <c r="FCO108" s="36"/>
      <c r="FCP108" s="36"/>
      <c r="FCQ108" s="36"/>
      <c r="FCR108" s="36"/>
      <c r="FCS108" s="36"/>
      <c r="FCT108" s="36"/>
      <c r="FCU108" s="36"/>
      <c r="FCV108" s="36"/>
      <c r="FCW108" s="36"/>
      <c r="FCX108" s="36"/>
      <c r="FCY108" s="36"/>
      <c r="FCZ108" s="36"/>
      <c r="FDA108" s="36"/>
      <c r="FDB108" s="36"/>
      <c r="FDC108" s="36"/>
      <c r="FDD108" s="36"/>
      <c r="FDE108" s="36"/>
      <c r="FDF108" s="36"/>
      <c r="FDG108" s="36"/>
      <c r="FDH108" s="36"/>
      <c r="FDI108" s="36"/>
      <c r="FDJ108" s="36"/>
      <c r="FDK108" s="36"/>
      <c r="FDL108" s="36"/>
      <c r="FDM108" s="36"/>
      <c r="FDN108" s="36"/>
      <c r="FDO108" s="36"/>
      <c r="FDP108" s="36"/>
      <c r="FDQ108" s="36"/>
      <c r="FDR108" s="36"/>
      <c r="FDS108" s="36"/>
      <c r="FDT108" s="36"/>
      <c r="FDU108" s="36"/>
      <c r="FDV108" s="36"/>
      <c r="FDW108" s="36"/>
      <c r="FDX108" s="36"/>
      <c r="FDY108" s="36"/>
      <c r="FDZ108" s="36"/>
      <c r="FEA108" s="36"/>
      <c r="FEB108" s="36"/>
      <c r="FEC108" s="36"/>
      <c r="FED108" s="36"/>
      <c r="FEE108" s="36"/>
      <c r="FEF108" s="36"/>
      <c r="FEG108" s="36"/>
      <c r="FEH108" s="36"/>
      <c r="FEI108" s="36"/>
      <c r="FEJ108" s="36"/>
      <c r="FEK108" s="36"/>
      <c r="FEL108" s="36"/>
      <c r="FEM108" s="36"/>
      <c r="FEN108" s="36"/>
      <c r="FEO108" s="36"/>
      <c r="FEP108" s="36"/>
      <c r="FEQ108" s="36"/>
      <c r="FER108" s="36"/>
      <c r="FES108" s="36"/>
      <c r="FET108" s="36"/>
      <c r="FEU108" s="36"/>
      <c r="FEV108" s="36"/>
      <c r="FEW108" s="36"/>
      <c r="FEX108" s="36"/>
      <c r="FEY108" s="36"/>
      <c r="FEZ108" s="36"/>
      <c r="FFA108" s="36"/>
      <c r="FFB108" s="36"/>
      <c r="FFC108" s="36"/>
      <c r="FFD108" s="36"/>
      <c r="FFE108" s="36"/>
      <c r="FFF108" s="36"/>
      <c r="FFG108" s="36"/>
      <c r="FFH108" s="36"/>
      <c r="FFI108" s="36"/>
      <c r="FFJ108" s="36"/>
      <c r="FFK108" s="36"/>
      <c r="FFL108" s="36"/>
      <c r="FFM108" s="36"/>
      <c r="FFN108" s="36"/>
      <c r="FFO108" s="36"/>
      <c r="FFP108" s="36"/>
      <c r="FFQ108" s="36"/>
      <c r="FFR108" s="36"/>
      <c r="FFS108" s="36"/>
      <c r="FFT108" s="36"/>
      <c r="FFU108" s="36"/>
      <c r="FFV108" s="36"/>
      <c r="FFW108" s="36"/>
      <c r="FFX108" s="36"/>
      <c r="FFY108" s="36"/>
      <c r="FFZ108" s="36"/>
      <c r="FGA108" s="36"/>
      <c r="FGB108" s="36"/>
      <c r="FGC108" s="36"/>
      <c r="FGD108" s="36"/>
      <c r="FGE108" s="36"/>
      <c r="FGF108" s="36"/>
      <c r="FGG108" s="36"/>
      <c r="FGH108" s="36"/>
      <c r="FGI108" s="36"/>
      <c r="FGJ108" s="36"/>
      <c r="FGK108" s="36"/>
      <c r="FGL108" s="36"/>
      <c r="FGM108" s="36"/>
      <c r="FGN108" s="36"/>
      <c r="FGO108" s="36"/>
      <c r="FGP108" s="36"/>
      <c r="FGQ108" s="36"/>
      <c r="FGR108" s="36"/>
      <c r="FGS108" s="36"/>
      <c r="FGT108" s="36"/>
      <c r="FGU108" s="36"/>
      <c r="FGV108" s="36"/>
      <c r="FGW108" s="36"/>
      <c r="FGX108" s="36"/>
      <c r="FGY108" s="36"/>
      <c r="FGZ108" s="36"/>
      <c r="FHA108" s="36"/>
      <c r="FHB108" s="36"/>
      <c r="FHC108" s="36"/>
      <c r="FHD108" s="36"/>
      <c r="FHE108" s="36"/>
      <c r="FHF108" s="36"/>
      <c r="FHG108" s="36"/>
      <c r="FHH108" s="36"/>
      <c r="FHI108" s="36"/>
      <c r="FHJ108" s="36"/>
      <c r="FHK108" s="36"/>
      <c r="FHL108" s="36"/>
      <c r="FHM108" s="36"/>
      <c r="FHN108" s="36"/>
      <c r="FHO108" s="36"/>
      <c r="FHP108" s="36"/>
      <c r="FHQ108" s="36"/>
      <c r="FHR108" s="36"/>
      <c r="FHS108" s="36"/>
      <c r="FHT108" s="36"/>
      <c r="FHU108" s="36"/>
      <c r="FHV108" s="36"/>
      <c r="FHW108" s="36"/>
      <c r="FHX108" s="36"/>
      <c r="FHY108" s="36"/>
      <c r="FHZ108" s="36"/>
      <c r="FIA108" s="36"/>
      <c r="FIB108" s="36"/>
      <c r="FIC108" s="36"/>
      <c r="FID108" s="36"/>
      <c r="FIE108" s="36"/>
      <c r="FIF108" s="36"/>
      <c r="FIG108" s="36"/>
      <c r="FIH108" s="36"/>
      <c r="FII108" s="36"/>
      <c r="FIJ108" s="36"/>
      <c r="FIK108" s="36"/>
      <c r="FIL108" s="36"/>
      <c r="FIM108" s="36"/>
      <c r="FIN108" s="36"/>
      <c r="FIO108" s="36"/>
      <c r="FIP108" s="36"/>
      <c r="FIQ108" s="36"/>
      <c r="FIR108" s="36"/>
      <c r="FIS108" s="36"/>
      <c r="FIT108" s="36"/>
      <c r="FIU108" s="36"/>
      <c r="FIV108" s="36"/>
      <c r="FIW108" s="36"/>
      <c r="FIX108" s="36"/>
      <c r="FIY108" s="36"/>
      <c r="FIZ108" s="36"/>
      <c r="FJA108" s="36"/>
      <c r="FJB108" s="36"/>
      <c r="FJC108" s="36"/>
      <c r="FJD108" s="36"/>
      <c r="FJE108" s="36"/>
      <c r="FJF108" s="36"/>
      <c r="FJG108" s="36"/>
      <c r="FJH108" s="36"/>
      <c r="FJI108" s="36"/>
      <c r="FJJ108" s="36"/>
      <c r="FJK108" s="36"/>
      <c r="FJL108" s="36"/>
      <c r="FJM108" s="36"/>
      <c r="FJN108" s="36"/>
      <c r="FJO108" s="36"/>
      <c r="FJP108" s="36"/>
      <c r="FJQ108" s="36"/>
      <c r="FJR108" s="36"/>
      <c r="FJS108" s="36"/>
      <c r="FJT108" s="36"/>
      <c r="FJU108" s="36"/>
      <c r="FJV108" s="36"/>
      <c r="FJW108" s="36"/>
      <c r="FJX108" s="36"/>
      <c r="FJY108" s="36"/>
      <c r="FJZ108" s="36"/>
      <c r="FKA108" s="36"/>
      <c r="FKB108" s="36"/>
      <c r="FKC108" s="36"/>
      <c r="FKD108" s="36"/>
      <c r="FKE108" s="36"/>
      <c r="FKF108" s="36"/>
      <c r="FKG108" s="36"/>
      <c r="FKH108" s="36"/>
      <c r="FKI108" s="36"/>
      <c r="FKJ108" s="36"/>
      <c r="FKK108" s="36"/>
      <c r="FKL108" s="36"/>
      <c r="FKM108" s="36"/>
      <c r="FKN108" s="36"/>
      <c r="FKO108" s="36"/>
      <c r="FKP108" s="36"/>
      <c r="FKQ108" s="36"/>
      <c r="FKR108" s="36"/>
      <c r="FKS108" s="36"/>
      <c r="FKT108" s="36"/>
      <c r="FKU108" s="36"/>
      <c r="FKV108" s="36"/>
      <c r="FKW108" s="36"/>
      <c r="FKX108" s="36"/>
      <c r="FKY108" s="36"/>
      <c r="FKZ108" s="36"/>
      <c r="FLA108" s="36"/>
      <c r="FLB108" s="36"/>
      <c r="FLC108" s="36"/>
      <c r="FLD108" s="36"/>
      <c r="FLE108" s="36"/>
      <c r="FLF108" s="36"/>
      <c r="FLG108" s="36"/>
      <c r="FLH108" s="36"/>
      <c r="FLI108" s="36"/>
      <c r="FLJ108" s="36"/>
      <c r="FLK108" s="36"/>
      <c r="FLL108" s="36"/>
      <c r="FLM108" s="36"/>
      <c r="FLN108" s="36"/>
      <c r="FLO108" s="36"/>
      <c r="FLP108" s="36"/>
      <c r="FLQ108" s="36"/>
      <c r="FLR108" s="36"/>
      <c r="FLS108" s="36"/>
      <c r="FLT108" s="36"/>
      <c r="FLU108" s="36"/>
      <c r="FLV108" s="36"/>
      <c r="FLW108" s="36"/>
      <c r="FLX108" s="36"/>
      <c r="FLY108" s="36"/>
      <c r="FLZ108" s="36"/>
      <c r="FMA108" s="36"/>
      <c r="FMB108" s="36"/>
      <c r="FMC108" s="36"/>
      <c r="FMD108" s="36"/>
      <c r="FME108" s="36"/>
      <c r="FMF108" s="36"/>
      <c r="FMG108" s="36"/>
      <c r="FMH108" s="36"/>
      <c r="FMI108" s="36"/>
      <c r="FMJ108" s="36"/>
      <c r="FMK108" s="36"/>
      <c r="FML108" s="36"/>
      <c r="FMM108" s="36"/>
      <c r="FMN108" s="36"/>
      <c r="FMO108" s="36"/>
      <c r="FMP108" s="36"/>
      <c r="FMQ108" s="36"/>
      <c r="FMR108" s="36"/>
      <c r="FMS108" s="36"/>
      <c r="FMT108" s="36"/>
      <c r="FMU108" s="36"/>
      <c r="FMV108" s="36"/>
      <c r="FMW108" s="36"/>
      <c r="FMX108" s="36"/>
      <c r="FMY108" s="36"/>
      <c r="FMZ108" s="36"/>
      <c r="FNA108" s="36"/>
      <c r="FNB108" s="36"/>
      <c r="FNC108" s="36"/>
      <c r="FND108" s="36"/>
      <c r="FNE108" s="36"/>
      <c r="FNF108" s="36"/>
      <c r="FNG108" s="36"/>
      <c r="FNH108" s="36"/>
      <c r="FNI108" s="36"/>
      <c r="FNJ108" s="36"/>
      <c r="FNK108" s="36"/>
      <c r="FNL108" s="36"/>
      <c r="FNM108" s="36"/>
      <c r="FNN108" s="36"/>
      <c r="FNO108" s="36"/>
      <c r="FNP108" s="36"/>
      <c r="FNQ108" s="36"/>
      <c r="FNR108" s="36"/>
      <c r="FNS108" s="36"/>
      <c r="FNT108" s="36"/>
      <c r="FNU108" s="36"/>
      <c r="FNV108" s="36"/>
      <c r="FNW108" s="36"/>
      <c r="FNX108" s="36"/>
      <c r="FNY108" s="36"/>
      <c r="FNZ108" s="36"/>
      <c r="FOA108" s="36"/>
      <c r="FOB108" s="36"/>
      <c r="FOC108" s="36"/>
      <c r="FOD108" s="36"/>
      <c r="FOE108" s="36"/>
      <c r="FOF108" s="36"/>
      <c r="FOG108" s="36"/>
      <c r="FOH108" s="36"/>
      <c r="FOI108" s="36"/>
      <c r="FOJ108" s="36"/>
      <c r="FOK108" s="36"/>
      <c r="FOL108" s="36"/>
      <c r="FOM108" s="36"/>
      <c r="FON108" s="36"/>
      <c r="FOO108" s="36"/>
      <c r="FOP108" s="36"/>
      <c r="FOQ108" s="36"/>
      <c r="FOR108" s="36"/>
      <c r="FOS108" s="36"/>
      <c r="FOT108" s="36"/>
      <c r="FOU108" s="36"/>
      <c r="FOV108" s="36"/>
      <c r="FOW108" s="36"/>
      <c r="FOX108" s="36"/>
      <c r="FOY108" s="36"/>
      <c r="FOZ108" s="36"/>
      <c r="FPA108" s="36"/>
      <c r="FPB108" s="36"/>
      <c r="FPC108" s="36"/>
      <c r="FPD108" s="36"/>
      <c r="FPE108" s="36"/>
      <c r="FPF108" s="36"/>
      <c r="FPG108" s="36"/>
      <c r="FPH108" s="36"/>
      <c r="FPI108" s="36"/>
      <c r="FPJ108" s="36"/>
      <c r="FPK108" s="36"/>
      <c r="FPL108" s="36"/>
      <c r="FPM108" s="36"/>
      <c r="FPN108" s="36"/>
      <c r="FPO108" s="36"/>
      <c r="FPP108" s="36"/>
      <c r="FPQ108" s="36"/>
      <c r="FPR108" s="36"/>
      <c r="FPS108" s="36"/>
      <c r="FPT108" s="36"/>
      <c r="FPU108" s="36"/>
      <c r="FPV108" s="36"/>
      <c r="FPW108" s="36"/>
      <c r="FPX108" s="36"/>
      <c r="FPY108" s="36"/>
      <c r="FPZ108" s="36"/>
      <c r="FQA108" s="36"/>
      <c r="FQB108" s="36"/>
      <c r="FQC108" s="36"/>
      <c r="FQD108" s="36"/>
      <c r="FQE108" s="36"/>
      <c r="FQF108" s="36"/>
      <c r="FQG108" s="36"/>
      <c r="FQH108" s="36"/>
      <c r="FQI108" s="36"/>
      <c r="FQJ108" s="36"/>
      <c r="FQK108" s="36"/>
      <c r="FQL108" s="36"/>
      <c r="FQM108" s="36"/>
      <c r="FQN108" s="36"/>
      <c r="FQO108" s="36"/>
      <c r="FQP108" s="36"/>
      <c r="FQQ108" s="36"/>
      <c r="FQR108" s="36"/>
      <c r="FQS108" s="36"/>
      <c r="FQT108" s="36"/>
      <c r="FQU108" s="36"/>
      <c r="FQV108" s="36"/>
      <c r="FQW108" s="36"/>
      <c r="FQX108" s="36"/>
      <c r="FQY108" s="36"/>
      <c r="FQZ108" s="36"/>
      <c r="FRA108" s="36"/>
      <c r="FRB108" s="36"/>
      <c r="FRC108" s="36"/>
      <c r="FRD108" s="36"/>
      <c r="FRE108" s="36"/>
      <c r="FRF108" s="36"/>
      <c r="FRG108" s="36"/>
      <c r="FRH108" s="36"/>
      <c r="FRI108" s="36"/>
      <c r="FRJ108" s="36"/>
      <c r="FRK108" s="36"/>
      <c r="FRL108" s="36"/>
      <c r="FRM108" s="36"/>
      <c r="FRN108" s="36"/>
      <c r="FRO108" s="36"/>
      <c r="FRP108" s="36"/>
      <c r="FRQ108" s="36"/>
      <c r="FRR108" s="36"/>
      <c r="FRS108" s="36"/>
      <c r="FRT108" s="36"/>
      <c r="FRU108" s="36"/>
      <c r="FRV108" s="36"/>
      <c r="FRW108" s="36"/>
      <c r="FRX108" s="36"/>
      <c r="FRY108" s="36"/>
      <c r="FRZ108" s="36"/>
      <c r="FSA108" s="36"/>
      <c r="FSB108" s="36"/>
      <c r="FSC108" s="36"/>
      <c r="FSD108" s="36"/>
      <c r="FSE108" s="36"/>
      <c r="FSF108" s="36"/>
      <c r="FSG108" s="36"/>
      <c r="FSH108" s="36"/>
      <c r="FSI108" s="36"/>
      <c r="FSJ108" s="36"/>
      <c r="FSK108" s="36"/>
      <c r="FSL108" s="36"/>
      <c r="FSM108" s="36"/>
      <c r="FSN108" s="36"/>
      <c r="FSO108" s="36"/>
      <c r="FSP108" s="36"/>
      <c r="FSQ108" s="36"/>
      <c r="FSR108" s="36"/>
      <c r="FSS108" s="36"/>
      <c r="FST108" s="36"/>
      <c r="FSU108" s="36"/>
      <c r="FSV108" s="36"/>
      <c r="FSW108" s="36"/>
      <c r="FSX108" s="36"/>
      <c r="FSY108" s="36"/>
      <c r="FSZ108" s="36"/>
      <c r="FTA108" s="36"/>
      <c r="FTB108" s="36"/>
      <c r="FTC108" s="36"/>
      <c r="FTD108" s="36"/>
      <c r="FTE108" s="36"/>
      <c r="FTF108" s="36"/>
      <c r="FTG108" s="36"/>
      <c r="FTH108" s="36"/>
      <c r="FTI108" s="36"/>
      <c r="FTJ108" s="36"/>
      <c r="FTK108" s="36"/>
      <c r="FTL108" s="36"/>
      <c r="FTM108" s="36"/>
      <c r="FTN108" s="36"/>
      <c r="FTO108" s="36"/>
      <c r="FTP108" s="36"/>
      <c r="FTQ108" s="36"/>
      <c r="FTR108" s="36"/>
      <c r="FTS108" s="36"/>
      <c r="FTT108" s="36"/>
      <c r="FTU108" s="36"/>
      <c r="FTV108" s="36"/>
      <c r="FTW108" s="36"/>
      <c r="FTX108" s="36"/>
      <c r="FTY108" s="36"/>
      <c r="FTZ108" s="36"/>
      <c r="FUA108" s="36"/>
      <c r="FUB108" s="36"/>
      <c r="FUC108" s="36"/>
      <c r="FUD108" s="36"/>
      <c r="FUE108" s="36"/>
      <c r="FUF108" s="36"/>
      <c r="FUG108" s="36"/>
      <c r="FUH108" s="36"/>
      <c r="FUI108" s="36"/>
      <c r="FUJ108" s="36"/>
      <c r="FUK108" s="36"/>
      <c r="FUL108" s="36"/>
      <c r="FUM108" s="36"/>
      <c r="FUN108" s="36"/>
      <c r="FUO108" s="36"/>
      <c r="FUP108" s="36"/>
      <c r="FUQ108" s="36"/>
      <c r="FUR108" s="36"/>
      <c r="FUS108" s="36"/>
      <c r="FUT108" s="36"/>
      <c r="FUU108" s="36"/>
      <c r="FUV108" s="36"/>
      <c r="FUW108" s="36"/>
      <c r="FUX108" s="36"/>
      <c r="FUY108" s="36"/>
      <c r="FUZ108" s="36"/>
      <c r="FVA108" s="36"/>
      <c r="FVB108" s="36"/>
      <c r="FVC108" s="36"/>
      <c r="FVD108" s="36"/>
      <c r="FVE108" s="36"/>
      <c r="FVF108" s="36"/>
      <c r="FVG108" s="36"/>
      <c r="FVH108" s="36"/>
      <c r="FVI108" s="36"/>
      <c r="FVJ108" s="36"/>
      <c r="FVK108" s="36"/>
      <c r="FVL108" s="36"/>
      <c r="FVM108" s="36"/>
      <c r="FVN108" s="36"/>
      <c r="FVO108" s="36"/>
      <c r="FVP108" s="36"/>
      <c r="FVQ108" s="36"/>
      <c r="FVR108" s="36"/>
      <c r="FVS108" s="36"/>
      <c r="FVT108" s="36"/>
      <c r="FVU108" s="36"/>
      <c r="FVV108" s="36"/>
      <c r="FVW108" s="36"/>
      <c r="FVX108" s="36"/>
      <c r="FVY108" s="36"/>
      <c r="FVZ108" s="36"/>
      <c r="FWA108" s="36"/>
      <c r="FWB108" s="36"/>
      <c r="FWC108" s="36"/>
      <c r="FWD108" s="36"/>
      <c r="FWE108" s="36"/>
      <c r="FWF108" s="36"/>
      <c r="FWG108" s="36"/>
      <c r="FWH108" s="36"/>
      <c r="FWI108" s="36"/>
      <c r="FWJ108" s="36"/>
      <c r="FWK108" s="36"/>
      <c r="FWL108" s="36"/>
      <c r="FWM108" s="36"/>
      <c r="FWN108" s="36"/>
      <c r="FWO108" s="36"/>
      <c r="FWP108" s="36"/>
      <c r="FWQ108" s="36"/>
      <c r="FWR108" s="36"/>
      <c r="FWS108" s="36"/>
      <c r="FWT108" s="36"/>
      <c r="FWU108" s="36"/>
      <c r="FWV108" s="36"/>
      <c r="FWW108" s="36"/>
      <c r="FWX108" s="36"/>
      <c r="FWY108" s="36"/>
      <c r="FWZ108" s="36"/>
      <c r="FXA108" s="36"/>
      <c r="FXB108" s="36"/>
      <c r="FXC108" s="36"/>
      <c r="FXD108" s="36"/>
      <c r="FXE108" s="36"/>
      <c r="FXF108" s="36"/>
      <c r="FXG108" s="36"/>
      <c r="FXH108" s="36"/>
      <c r="FXI108" s="36"/>
      <c r="FXJ108" s="36"/>
      <c r="FXK108" s="36"/>
      <c r="FXL108" s="36"/>
      <c r="FXM108" s="36"/>
      <c r="FXN108" s="36"/>
      <c r="FXO108" s="36"/>
      <c r="FXP108" s="36"/>
      <c r="FXQ108" s="36"/>
      <c r="FXR108" s="36"/>
      <c r="FXS108" s="36"/>
      <c r="FXT108" s="36"/>
      <c r="FXU108" s="36"/>
      <c r="FXV108" s="36"/>
      <c r="FXW108" s="36"/>
      <c r="FXX108" s="36"/>
      <c r="FXY108" s="36"/>
      <c r="FXZ108" s="36"/>
      <c r="FYA108" s="36"/>
      <c r="FYB108" s="36"/>
      <c r="FYC108" s="36"/>
      <c r="FYD108" s="36"/>
      <c r="FYE108" s="36"/>
      <c r="FYF108" s="36"/>
      <c r="FYG108" s="36"/>
      <c r="FYH108" s="36"/>
      <c r="FYI108" s="36"/>
      <c r="FYJ108" s="36"/>
      <c r="FYK108" s="36"/>
      <c r="FYL108" s="36"/>
      <c r="FYM108" s="36"/>
      <c r="FYN108" s="36"/>
      <c r="FYO108" s="36"/>
      <c r="FYP108" s="36"/>
      <c r="FYQ108" s="36"/>
      <c r="FYR108" s="36"/>
      <c r="FYS108" s="36"/>
      <c r="FYT108" s="36"/>
      <c r="FYU108" s="36"/>
      <c r="FYV108" s="36"/>
      <c r="FYW108" s="36"/>
      <c r="FYX108" s="36"/>
      <c r="FYY108" s="36"/>
      <c r="FYZ108" s="36"/>
      <c r="FZA108" s="36"/>
      <c r="FZB108" s="36"/>
      <c r="FZC108" s="36"/>
      <c r="FZD108" s="36"/>
      <c r="FZE108" s="36"/>
      <c r="FZF108" s="36"/>
      <c r="FZG108" s="36"/>
      <c r="FZH108" s="36"/>
      <c r="FZI108" s="36"/>
      <c r="FZJ108" s="36"/>
      <c r="FZK108" s="36"/>
      <c r="FZL108" s="36"/>
      <c r="FZM108" s="36"/>
      <c r="FZN108" s="36"/>
      <c r="FZO108" s="36"/>
      <c r="FZP108" s="36"/>
      <c r="FZQ108" s="36"/>
      <c r="FZR108" s="36"/>
      <c r="FZS108" s="36"/>
      <c r="FZT108" s="36"/>
      <c r="FZU108" s="36"/>
      <c r="FZV108" s="36"/>
      <c r="FZW108" s="36"/>
      <c r="FZX108" s="36"/>
      <c r="FZY108" s="36"/>
      <c r="FZZ108" s="36"/>
      <c r="GAA108" s="36"/>
      <c r="GAB108" s="36"/>
      <c r="GAC108" s="36"/>
      <c r="GAD108" s="36"/>
      <c r="GAE108" s="36"/>
      <c r="GAF108" s="36"/>
      <c r="GAG108" s="36"/>
      <c r="GAH108" s="36"/>
      <c r="GAI108" s="36"/>
      <c r="GAJ108" s="36"/>
      <c r="GAK108" s="36"/>
      <c r="GAL108" s="36"/>
      <c r="GAM108" s="36"/>
      <c r="GAN108" s="36"/>
      <c r="GAO108" s="36"/>
      <c r="GAP108" s="36"/>
      <c r="GAQ108" s="36"/>
      <c r="GAR108" s="36"/>
      <c r="GAS108" s="36"/>
      <c r="GAT108" s="36"/>
      <c r="GAU108" s="36"/>
      <c r="GAV108" s="36"/>
      <c r="GAW108" s="36"/>
      <c r="GAX108" s="36"/>
      <c r="GAY108" s="36"/>
      <c r="GAZ108" s="36"/>
      <c r="GBA108" s="36"/>
      <c r="GBB108" s="36"/>
      <c r="GBC108" s="36"/>
      <c r="GBD108" s="36"/>
      <c r="GBE108" s="36"/>
      <c r="GBF108" s="36"/>
      <c r="GBG108" s="36"/>
      <c r="GBH108" s="36"/>
      <c r="GBI108" s="36"/>
      <c r="GBJ108" s="36"/>
      <c r="GBK108" s="36"/>
      <c r="GBL108" s="36"/>
      <c r="GBM108" s="36"/>
      <c r="GBN108" s="36"/>
      <c r="GBO108" s="36"/>
      <c r="GBP108" s="36"/>
      <c r="GBQ108" s="36"/>
      <c r="GBR108" s="36"/>
      <c r="GBS108" s="36"/>
      <c r="GBT108" s="36"/>
      <c r="GBU108" s="36"/>
      <c r="GBV108" s="36"/>
      <c r="GBW108" s="36"/>
      <c r="GBX108" s="36"/>
      <c r="GBY108" s="36"/>
      <c r="GBZ108" s="36"/>
      <c r="GCA108" s="36"/>
      <c r="GCB108" s="36"/>
      <c r="GCC108" s="36"/>
      <c r="GCD108" s="36"/>
      <c r="GCE108" s="36"/>
      <c r="GCF108" s="36"/>
      <c r="GCG108" s="36"/>
      <c r="GCH108" s="36"/>
      <c r="GCI108" s="36"/>
      <c r="GCJ108" s="36"/>
      <c r="GCK108" s="36"/>
      <c r="GCL108" s="36"/>
      <c r="GCM108" s="36"/>
      <c r="GCN108" s="36"/>
      <c r="GCO108" s="36"/>
      <c r="GCP108" s="36"/>
      <c r="GCQ108" s="36"/>
      <c r="GCR108" s="36"/>
      <c r="GCS108" s="36"/>
      <c r="GCT108" s="36"/>
      <c r="GCU108" s="36"/>
      <c r="GCV108" s="36"/>
      <c r="GCW108" s="36"/>
      <c r="GCX108" s="36"/>
      <c r="GCY108" s="36"/>
      <c r="GCZ108" s="36"/>
      <c r="GDA108" s="36"/>
      <c r="GDB108" s="36"/>
      <c r="GDC108" s="36"/>
      <c r="GDD108" s="36"/>
      <c r="GDE108" s="36"/>
      <c r="GDF108" s="36"/>
      <c r="GDG108" s="36"/>
      <c r="GDH108" s="36"/>
      <c r="GDI108" s="36"/>
      <c r="GDJ108" s="36"/>
      <c r="GDK108" s="36"/>
      <c r="GDL108" s="36"/>
      <c r="GDM108" s="36"/>
      <c r="GDN108" s="36"/>
      <c r="GDO108" s="36"/>
      <c r="GDP108" s="36"/>
      <c r="GDQ108" s="36"/>
      <c r="GDR108" s="36"/>
      <c r="GDS108" s="36"/>
      <c r="GDT108" s="36"/>
      <c r="GDU108" s="36"/>
      <c r="GDV108" s="36"/>
      <c r="GDW108" s="36"/>
      <c r="GDX108" s="36"/>
      <c r="GDY108" s="36"/>
      <c r="GDZ108" s="36"/>
      <c r="GEA108" s="36"/>
      <c r="GEB108" s="36"/>
      <c r="GEC108" s="36"/>
      <c r="GED108" s="36"/>
      <c r="GEE108" s="36"/>
      <c r="GEF108" s="36"/>
      <c r="GEG108" s="36"/>
      <c r="GEH108" s="36"/>
      <c r="GEI108" s="36"/>
      <c r="GEJ108" s="36"/>
      <c r="GEK108" s="36"/>
      <c r="GEL108" s="36"/>
      <c r="GEM108" s="36"/>
      <c r="GEN108" s="36"/>
      <c r="GEO108" s="36"/>
      <c r="GEP108" s="36"/>
      <c r="GEQ108" s="36"/>
      <c r="GER108" s="36"/>
      <c r="GES108" s="36"/>
      <c r="GET108" s="36"/>
      <c r="GEU108" s="36"/>
      <c r="GEV108" s="36"/>
      <c r="GEW108" s="36"/>
      <c r="GEX108" s="36"/>
      <c r="GEY108" s="36"/>
      <c r="GEZ108" s="36"/>
      <c r="GFA108" s="36"/>
      <c r="GFB108" s="36"/>
      <c r="GFC108" s="36"/>
      <c r="GFD108" s="36"/>
      <c r="GFE108" s="36"/>
      <c r="GFF108" s="36"/>
      <c r="GFG108" s="36"/>
      <c r="GFH108" s="36"/>
      <c r="GFI108" s="36"/>
      <c r="GFJ108" s="36"/>
      <c r="GFK108" s="36"/>
      <c r="GFL108" s="36"/>
      <c r="GFM108" s="36"/>
      <c r="GFN108" s="36"/>
      <c r="GFO108" s="36"/>
      <c r="GFP108" s="36"/>
      <c r="GFQ108" s="36"/>
      <c r="GFR108" s="36"/>
      <c r="GFS108" s="36"/>
      <c r="GFT108" s="36"/>
      <c r="GFU108" s="36"/>
      <c r="GFV108" s="36"/>
      <c r="GFW108" s="36"/>
      <c r="GFX108" s="36"/>
      <c r="GFY108" s="36"/>
      <c r="GFZ108" s="36"/>
      <c r="GGA108" s="36"/>
      <c r="GGB108" s="36"/>
      <c r="GGC108" s="36"/>
      <c r="GGD108" s="36"/>
      <c r="GGE108" s="36"/>
      <c r="GGF108" s="36"/>
      <c r="GGG108" s="36"/>
      <c r="GGH108" s="36"/>
      <c r="GGI108" s="36"/>
      <c r="GGJ108" s="36"/>
      <c r="GGK108" s="36"/>
      <c r="GGL108" s="36"/>
      <c r="GGM108" s="36"/>
      <c r="GGN108" s="36"/>
      <c r="GGO108" s="36"/>
      <c r="GGP108" s="36"/>
      <c r="GGQ108" s="36"/>
      <c r="GGR108" s="36"/>
      <c r="GGS108" s="36"/>
      <c r="GGT108" s="36"/>
      <c r="GGU108" s="36"/>
      <c r="GGV108" s="36"/>
      <c r="GGW108" s="36"/>
      <c r="GGX108" s="36"/>
      <c r="GGY108" s="36"/>
      <c r="GGZ108" s="36"/>
      <c r="GHA108" s="36"/>
      <c r="GHB108" s="36"/>
      <c r="GHC108" s="36"/>
      <c r="GHD108" s="36"/>
      <c r="GHE108" s="36"/>
      <c r="GHF108" s="36"/>
      <c r="GHG108" s="36"/>
      <c r="GHH108" s="36"/>
      <c r="GHI108" s="36"/>
      <c r="GHJ108" s="36"/>
      <c r="GHK108" s="36"/>
      <c r="GHL108" s="36"/>
      <c r="GHM108" s="36"/>
      <c r="GHN108" s="36"/>
      <c r="GHO108" s="36"/>
      <c r="GHP108" s="36"/>
      <c r="GHQ108" s="36"/>
      <c r="GHR108" s="36"/>
      <c r="GHS108" s="36"/>
      <c r="GHT108" s="36"/>
      <c r="GHU108" s="36"/>
      <c r="GHV108" s="36"/>
      <c r="GHW108" s="36"/>
      <c r="GHX108" s="36"/>
      <c r="GHY108" s="36"/>
      <c r="GHZ108" s="36"/>
      <c r="GIA108" s="36"/>
      <c r="GIB108" s="36"/>
      <c r="GIC108" s="36"/>
      <c r="GID108" s="36"/>
      <c r="GIE108" s="36"/>
      <c r="GIF108" s="36"/>
      <c r="GIG108" s="36"/>
      <c r="GIH108" s="36"/>
      <c r="GII108" s="36"/>
      <c r="GIJ108" s="36"/>
      <c r="GIK108" s="36"/>
      <c r="GIL108" s="36"/>
      <c r="GIM108" s="36"/>
      <c r="GIN108" s="36"/>
      <c r="GIO108" s="36"/>
      <c r="GIP108" s="36"/>
      <c r="GIQ108" s="36"/>
      <c r="GIR108" s="36"/>
      <c r="GIS108" s="36"/>
      <c r="GIT108" s="36"/>
      <c r="GIU108" s="36"/>
      <c r="GIV108" s="36"/>
      <c r="GIW108" s="36"/>
      <c r="GIX108" s="36"/>
      <c r="GIY108" s="36"/>
      <c r="GIZ108" s="36"/>
      <c r="GJA108" s="36"/>
      <c r="GJB108" s="36"/>
      <c r="GJC108" s="36"/>
      <c r="GJD108" s="36"/>
      <c r="GJE108" s="36"/>
      <c r="GJF108" s="36"/>
      <c r="GJG108" s="36"/>
      <c r="GJH108" s="36"/>
      <c r="GJI108" s="36"/>
      <c r="GJJ108" s="36"/>
      <c r="GJK108" s="36"/>
      <c r="GJL108" s="36"/>
      <c r="GJM108" s="36"/>
      <c r="GJN108" s="36"/>
      <c r="GJO108" s="36"/>
      <c r="GJP108" s="36"/>
      <c r="GJQ108" s="36"/>
      <c r="GJR108" s="36"/>
      <c r="GJS108" s="36"/>
      <c r="GJT108" s="36"/>
      <c r="GJU108" s="36"/>
      <c r="GJV108" s="36"/>
      <c r="GJW108" s="36"/>
      <c r="GJX108" s="36"/>
      <c r="GJY108" s="36"/>
      <c r="GJZ108" s="36"/>
      <c r="GKA108" s="36"/>
      <c r="GKB108" s="36"/>
      <c r="GKC108" s="36"/>
      <c r="GKD108" s="36"/>
      <c r="GKE108" s="36"/>
      <c r="GKF108" s="36"/>
      <c r="GKG108" s="36"/>
      <c r="GKH108" s="36"/>
      <c r="GKI108" s="36"/>
      <c r="GKJ108" s="36"/>
      <c r="GKK108" s="36"/>
      <c r="GKL108" s="36"/>
      <c r="GKM108" s="36"/>
      <c r="GKN108" s="36"/>
      <c r="GKO108" s="36"/>
      <c r="GKP108" s="36"/>
      <c r="GKQ108" s="36"/>
      <c r="GKR108" s="36"/>
      <c r="GKS108" s="36"/>
      <c r="GKT108" s="36"/>
      <c r="GKU108" s="36"/>
      <c r="GKV108" s="36"/>
      <c r="GKW108" s="36"/>
      <c r="GKX108" s="36"/>
      <c r="GKY108" s="36"/>
      <c r="GKZ108" s="36"/>
      <c r="GLA108" s="36"/>
      <c r="GLB108" s="36"/>
      <c r="GLC108" s="36"/>
      <c r="GLD108" s="36"/>
      <c r="GLE108" s="36"/>
      <c r="GLF108" s="36"/>
      <c r="GLG108" s="36"/>
      <c r="GLH108" s="36"/>
      <c r="GLI108" s="36"/>
      <c r="GLJ108" s="36"/>
      <c r="GLK108" s="36"/>
      <c r="GLL108" s="36"/>
      <c r="GLM108" s="36"/>
      <c r="GLN108" s="36"/>
      <c r="GLO108" s="36"/>
      <c r="GLP108" s="36"/>
      <c r="GLQ108" s="36"/>
      <c r="GLR108" s="36"/>
      <c r="GLS108" s="36"/>
      <c r="GLT108" s="36"/>
      <c r="GLU108" s="36"/>
      <c r="GLV108" s="36"/>
      <c r="GLW108" s="36"/>
      <c r="GLX108" s="36"/>
      <c r="GLY108" s="36"/>
      <c r="GLZ108" s="36"/>
      <c r="GMA108" s="36"/>
      <c r="GMB108" s="36"/>
      <c r="GMC108" s="36"/>
      <c r="GMD108" s="36"/>
      <c r="GME108" s="36"/>
      <c r="GMF108" s="36"/>
      <c r="GMG108" s="36"/>
      <c r="GMH108" s="36"/>
      <c r="GMI108" s="36"/>
      <c r="GMJ108" s="36"/>
      <c r="GMK108" s="36"/>
      <c r="GML108" s="36"/>
      <c r="GMM108" s="36"/>
      <c r="GMN108" s="36"/>
      <c r="GMO108" s="36"/>
      <c r="GMP108" s="36"/>
      <c r="GMQ108" s="36"/>
      <c r="GMR108" s="36"/>
      <c r="GMS108" s="36"/>
      <c r="GMT108" s="36"/>
      <c r="GMU108" s="36"/>
      <c r="GMV108" s="36"/>
      <c r="GMW108" s="36"/>
      <c r="GMX108" s="36"/>
      <c r="GMY108" s="36"/>
      <c r="GMZ108" s="36"/>
      <c r="GNA108" s="36"/>
      <c r="GNB108" s="36"/>
      <c r="GNC108" s="36"/>
      <c r="GND108" s="36"/>
      <c r="GNE108" s="36"/>
      <c r="GNF108" s="36"/>
      <c r="GNG108" s="36"/>
      <c r="GNH108" s="36"/>
      <c r="GNI108" s="36"/>
      <c r="GNJ108" s="36"/>
      <c r="GNK108" s="36"/>
      <c r="GNL108" s="36"/>
      <c r="GNM108" s="36"/>
      <c r="GNN108" s="36"/>
      <c r="GNO108" s="36"/>
      <c r="GNP108" s="36"/>
      <c r="GNQ108" s="36"/>
      <c r="GNR108" s="36"/>
      <c r="GNS108" s="36"/>
      <c r="GNT108" s="36"/>
      <c r="GNU108" s="36"/>
      <c r="GNV108" s="36"/>
      <c r="GNW108" s="36"/>
      <c r="GNX108" s="36"/>
      <c r="GNY108" s="36"/>
      <c r="GNZ108" s="36"/>
      <c r="GOA108" s="36"/>
      <c r="GOB108" s="36"/>
      <c r="GOC108" s="36"/>
      <c r="GOD108" s="36"/>
      <c r="GOE108" s="36"/>
      <c r="GOF108" s="36"/>
      <c r="GOG108" s="36"/>
      <c r="GOH108" s="36"/>
      <c r="GOI108" s="36"/>
      <c r="GOJ108" s="36"/>
      <c r="GOK108" s="36"/>
      <c r="GOL108" s="36"/>
      <c r="GOM108" s="36"/>
      <c r="GON108" s="36"/>
      <c r="GOO108" s="36"/>
      <c r="GOP108" s="36"/>
      <c r="GOQ108" s="36"/>
      <c r="GOR108" s="36"/>
      <c r="GOS108" s="36"/>
      <c r="GOT108" s="36"/>
      <c r="GOU108" s="36"/>
      <c r="GOV108" s="36"/>
      <c r="GOW108" s="36"/>
      <c r="GOX108" s="36"/>
      <c r="GOY108" s="36"/>
      <c r="GOZ108" s="36"/>
      <c r="GPA108" s="36"/>
      <c r="GPB108" s="36"/>
      <c r="GPC108" s="36"/>
      <c r="GPD108" s="36"/>
      <c r="GPE108" s="36"/>
      <c r="GPF108" s="36"/>
      <c r="GPG108" s="36"/>
      <c r="GPH108" s="36"/>
      <c r="GPI108" s="36"/>
      <c r="GPJ108" s="36"/>
      <c r="GPK108" s="36"/>
      <c r="GPL108" s="36"/>
      <c r="GPM108" s="36"/>
      <c r="GPN108" s="36"/>
      <c r="GPO108" s="36"/>
      <c r="GPP108" s="36"/>
      <c r="GPQ108" s="36"/>
      <c r="GPR108" s="36"/>
      <c r="GPS108" s="36"/>
      <c r="GPT108" s="36"/>
      <c r="GPU108" s="36"/>
      <c r="GPV108" s="36"/>
      <c r="GPW108" s="36"/>
      <c r="GPX108" s="36"/>
      <c r="GPY108" s="36"/>
      <c r="GPZ108" s="36"/>
      <c r="GQA108" s="36"/>
      <c r="GQB108" s="36"/>
      <c r="GQC108" s="36"/>
      <c r="GQD108" s="36"/>
      <c r="GQE108" s="36"/>
      <c r="GQF108" s="36"/>
      <c r="GQG108" s="36"/>
      <c r="GQH108" s="36"/>
      <c r="GQI108" s="36"/>
      <c r="GQJ108" s="36"/>
      <c r="GQK108" s="36"/>
      <c r="GQL108" s="36"/>
      <c r="GQM108" s="36"/>
      <c r="GQN108" s="36"/>
      <c r="GQO108" s="36"/>
      <c r="GQP108" s="36"/>
      <c r="GQQ108" s="36"/>
      <c r="GQR108" s="36"/>
      <c r="GQS108" s="36"/>
      <c r="GQT108" s="36"/>
      <c r="GQU108" s="36"/>
      <c r="GQV108" s="36"/>
      <c r="GQW108" s="36"/>
      <c r="GQX108" s="36"/>
      <c r="GQY108" s="36"/>
      <c r="GQZ108" s="36"/>
      <c r="GRA108" s="36"/>
      <c r="GRB108" s="36"/>
      <c r="GRC108" s="36"/>
      <c r="GRD108" s="36"/>
      <c r="GRE108" s="36"/>
      <c r="GRF108" s="36"/>
      <c r="GRG108" s="36"/>
      <c r="GRH108" s="36"/>
      <c r="GRI108" s="36"/>
      <c r="GRJ108" s="36"/>
      <c r="GRK108" s="36"/>
      <c r="GRL108" s="36"/>
      <c r="GRM108" s="36"/>
      <c r="GRN108" s="36"/>
      <c r="GRO108" s="36"/>
      <c r="GRP108" s="36"/>
      <c r="GRQ108" s="36"/>
      <c r="GRR108" s="36"/>
      <c r="GRS108" s="36"/>
      <c r="GRT108" s="36"/>
      <c r="GRU108" s="36"/>
      <c r="GRV108" s="36"/>
      <c r="GRW108" s="36"/>
      <c r="GRX108" s="36"/>
      <c r="GRY108" s="36"/>
      <c r="GRZ108" s="36"/>
      <c r="GSA108" s="36"/>
      <c r="GSB108" s="36"/>
      <c r="GSC108" s="36"/>
      <c r="GSD108" s="36"/>
      <c r="GSE108" s="36"/>
      <c r="GSF108" s="36"/>
      <c r="GSG108" s="36"/>
      <c r="GSH108" s="36"/>
      <c r="GSI108" s="36"/>
      <c r="GSJ108" s="36"/>
      <c r="GSK108" s="36"/>
      <c r="GSL108" s="36"/>
      <c r="GSM108" s="36"/>
      <c r="GSN108" s="36"/>
      <c r="GSO108" s="36"/>
      <c r="GSP108" s="36"/>
      <c r="GSQ108" s="36"/>
      <c r="GSR108" s="36"/>
      <c r="GSS108" s="36"/>
      <c r="GST108" s="36"/>
      <c r="GSU108" s="36"/>
      <c r="GSV108" s="36"/>
      <c r="GSW108" s="36"/>
      <c r="GSX108" s="36"/>
      <c r="GSY108" s="36"/>
      <c r="GSZ108" s="36"/>
      <c r="GTA108" s="36"/>
      <c r="GTB108" s="36"/>
      <c r="GTC108" s="36"/>
      <c r="GTD108" s="36"/>
      <c r="GTE108" s="36"/>
      <c r="GTF108" s="36"/>
      <c r="GTG108" s="36"/>
      <c r="GTH108" s="36"/>
      <c r="GTI108" s="36"/>
      <c r="GTJ108" s="36"/>
      <c r="GTK108" s="36"/>
      <c r="GTL108" s="36"/>
      <c r="GTM108" s="36"/>
      <c r="GTN108" s="36"/>
      <c r="GTO108" s="36"/>
      <c r="GTP108" s="36"/>
      <c r="GTQ108" s="36"/>
      <c r="GTR108" s="36"/>
      <c r="GTS108" s="36"/>
      <c r="GTT108" s="36"/>
      <c r="GTU108" s="36"/>
      <c r="GTV108" s="36"/>
      <c r="GTW108" s="36"/>
      <c r="GTX108" s="36"/>
      <c r="GTY108" s="36"/>
      <c r="GTZ108" s="36"/>
      <c r="GUA108" s="36"/>
      <c r="GUB108" s="36"/>
      <c r="GUC108" s="36"/>
      <c r="GUD108" s="36"/>
      <c r="GUE108" s="36"/>
      <c r="GUF108" s="36"/>
      <c r="GUG108" s="36"/>
      <c r="GUH108" s="36"/>
      <c r="GUI108" s="36"/>
      <c r="GUJ108" s="36"/>
      <c r="GUK108" s="36"/>
      <c r="GUL108" s="36"/>
      <c r="GUM108" s="36"/>
      <c r="GUN108" s="36"/>
      <c r="GUO108" s="36"/>
      <c r="GUP108" s="36"/>
      <c r="GUQ108" s="36"/>
      <c r="GUR108" s="36"/>
      <c r="GUS108" s="36"/>
      <c r="GUT108" s="36"/>
      <c r="GUU108" s="36"/>
      <c r="GUV108" s="36"/>
      <c r="GUW108" s="36"/>
      <c r="GUX108" s="36"/>
      <c r="GUY108" s="36"/>
      <c r="GUZ108" s="36"/>
      <c r="GVA108" s="36"/>
      <c r="GVB108" s="36"/>
      <c r="GVC108" s="36"/>
      <c r="GVD108" s="36"/>
      <c r="GVE108" s="36"/>
      <c r="GVF108" s="36"/>
      <c r="GVG108" s="36"/>
      <c r="GVH108" s="36"/>
      <c r="GVI108" s="36"/>
      <c r="GVJ108" s="36"/>
      <c r="GVK108" s="36"/>
      <c r="GVL108" s="36"/>
      <c r="GVM108" s="36"/>
      <c r="GVN108" s="36"/>
      <c r="GVO108" s="36"/>
      <c r="GVP108" s="36"/>
      <c r="GVQ108" s="36"/>
      <c r="GVR108" s="36"/>
      <c r="GVS108" s="36"/>
      <c r="GVT108" s="36"/>
      <c r="GVU108" s="36"/>
      <c r="GVV108" s="36"/>
      <c r="GVW108" s="36"/>
      <c r="GVX108" s="36"/>
      <c r="GVY108" s="36"/>
      <c r="GVZ108" s="36"/>
      <c r="GWA108" s="36"/>
      <c r="GWB108" s="36"/>
      <c r="GWC108" s="36"/>
      <c r="GWD108" s="36"/>
      <c r="GWE108" s="36"/>
      <c r="GWF108" s="36"/>
      <c r="GWG108" s="36"/>
      <c r="GWH108" s="36"/>
      <c r="GWI108" s="36"/>
      <c r="GWJ108" s="36"/>
      <c r="GWK108" s="36"/>
      <c r="GWL108" s="36"/>
      <c r="GWM108" s="36"/>
      <c r="GWN108" s="36"/>
      <c r="GWO108" s="36"/>
      <c r="GWP108" s="36"/>
      <c r="GWQ108" s="36"/>
      <c r="GWR108" s="36"/>
      <c r="GWS108" s="36"/>
      <c r="GWT108" s="36"/>
      <c r="GWU108" s="36"/>
      <c r="GWV108" s="36"/>
      <c r="GWW108" s="36"/>
      <c r="GWX108" s="36"/>
      <c r="GWY108" s="36"/>
      <c r="GWZ108" s="36"/>
      <c r="GXA108" s="36"/>
      <c r="GXB108" s="36"/>
      <c r="GXC108" s="36"/>
      <c r="GXD108" s="36"/>
      <c r="GXE108" s="36"/>
      <c r="GXF108" s="36"/>
      <c r="GXG108" s="36"/>
      <c r="GXH108" s="36"/>
      <c r="GXI108" s="36"/>
      <c r="GXJ108" s="36"/>
      <c r="GXK108" s="36"/>
      <c r="GXL108" s="36"/>
      <c r="GXM108" s="36"/>
      <c r="GXN108" s="36"/>
      <c r="GXO108" s="36"/>
      <c r="GXP108" s="36"/>
      <c r="GXQ108" s="36"/>
      <c r="GXR108" s="36"/>
      <c r="GXS108" s="36"/>
      <c r="GXT108" s="36"/>
      <c r="GXU108" s="36"/>
      <c r="GXV108" s="36"/>
      <c r="GXW108" s="36"/>
      <c r="GXX108" s="36"/>
      <c r="GXY108" s="36"/>
      <c r="GXZ108" s="36"/>
      <c r="GYA108" s="36"/>
      <c r="GYB108" s="36"/>
      <c r="GYC108" s="36"/>
      <c r="GYD108" s="36"/>
      <c r="GYE108" s="36"/>
      <c r="GYF108" s="36"/>
      <c r="GYG108" s="36"/>
      <c r="GYH108" s="36"/>
      <c r="GYI108" s="36"/>
      <c r="GYJ108" s="36"/>
      <c r="GYK108" s="36"/>
      <c r="GYL108" s="36"/>
      <c r="GYM108" s="36"/>
      <c r="GYN108" s="36"/>
      <c r="GYO108" s="36"/>
      <c r="GYP108" s="36"/>
      <c r="GYQ108" s="36"/>
      <c r="GYR108" s="36"/>
      <c r="GYS108" s="36"/>
      <c r="GYT108" s="36"/>
      <c r="GYU108" s="36"/>
      <c r="GYV108" s="36"/>
      <c r="GYW108" s="36"/>
      <c r="GYX108" s="36"/>
      <c r="GYY108" s="36"/>
      <c r="GYZ108" s="36"/>
      <c r="GZA108" s="36"/>
      <c r="GZB108" s="36"/>
      <c r="GZC108" s="36"/>
      <c r="GZD108" s="36"/>
      <c r="GZE108" s="36"/>
      <c r="GZF108" s="36"/>
      <c r="GZG108" s="36"/>
      <c r="GZH108" s="36"/>
      <c r="GZI108" s="36"/>
      <c r="GZJ108" s="36"/>
      <c r="GZK108" s="36"/>
      <c r="GZL108" s="36"/>
      <c r="GZM108" s="36"/>
      <c r="GZN108" s="36"/>
      <c r="GZO108" s="36"/>
      <c r="GZP108" s="36"/>
      <c r="GZQ108" s="36"/>
      <c r="GZR108" s="36"/>
      <c r="GZS108" s="36"/>
      <c r="GZT108" s="36"/>
      <c r="GZU108" s="36"/>
      <c r="GZV108" s="36"/>
      <c r="GZW108" s="36"/>
      <c r="GZX108" s="36"/>
      <c r="GZY108" s="36"/>
      <c r="GZZ108" s="36"/>
      <c r="HAA108" s="36"/>
      <c r="HAB108" s="36"/>
      <c r="HAC108" s="36"/>
      <c r="HAD108" s="36"/>
      <c r="HAE108" s="36"/>
      <c r="HAF108" s="36"/>
      <c r="HAG108" s="36"/>
      <c r="HAH108" s="36"/>
      <c r="HAI108" s="36"/>
      <c r="HAJ108" s="36"/>
      <c r="HAK108" s="36"/>
      <c r="HAL108" s="36"/>
      <c r="HAM108" s="36"/>
      <c r="HAN108" s="36"/>
      <c r="HAO108" s="36"/>
      <c r="HAP108" s="36"/>
      <c r="HAQ108" s="36"/>
      <c r="HAR108" s="36"/>
      <c r="HAS108" s="36"/>
      <c r="HAT108" s="36"/>
      <c r="HAU108" s="36"/>
      <c r="HAV108" s="36"/>
      <c r="HAW108" s="36"/>
      <c r="HAX108" s="36"/>
      <c r="HAY108" s="36"/>
      <c r="HAZ108" s="36"/>
      <c r="HBA108" s="36"/>
      <c r="HBB108" s="36"/>
      <c r="HBC108" s="36"/>
      <c r="HBD108" s="36"/>
      <c r="HBE108" s="36"/>
      <c r="HBF108" s="36"/>
      <c r="HBG108" s="36"/>
      <c r="HBH108" s="36"/>
      <c r="HBI108" s="36"/>
      <c r="HBJ108" s="36"/>
      <c r="HBK108" s="36"/>
      <c r="HBL108" s="36"/>
      <c r="HBM108" s="36"/>
      <c r="HBN108" s="36"/>
      <c r="HBO108" s="36"/>
      <c r="HBP108" s="36"/>
      <c r="HBQ108" s="36"/>
      <c r="HBR108" s="36"/>
      <c r="HBS108" s="36"/>
      <c r="HBT108" s="36"/>
      <c r="HBU108" s="36"/>
      <c r="HBV108" s="36"/>
      <c r="HBW108" s="36"/>
      <c r="HBX108" s="36"/>
      <c r="HBY108" s="36"/>
      <c r="HBZ108" s="36"/>
      <c r="HCA108" s="36"/>
      <c r="HCB108" s="36"/>
      <c r="HCC108" s="36"/>
      <c r="HCD108" s="36"/>
      <c r="HCE108" s="36"/>
      <c r="HCF108" s="36"/>
      <c r="HCG108" s="36"/>
      <c r="HCH108" s="36"/>
      <c r="HCI108" s="36"/>
      <c r="HCJ108" s="36"/>
      <c r="HCK108" s="36"/>
      <c r="HCL108" s="36"/>
      <c r="HCM108" s="36"/>
      <c r="HCN108" s="36"/>
      <c r="HCO108" s="36"/>
      <c r="HCP108" s="36"/>
      <c r="HCQ108" s="36"/>
      <c r="HCR108" s="36"/>
      <c r="HCS108" s="36"/>
      <c r="HCT108" s="36"/>
      <c r="HCU108" s="36"/>
      <c r="HCV108" s="36"/>
      <c r="HCW108" s="36"/>
      <c r="HCX108" s="36"/>
      <c r="HCY108" s="36"/>
      <c r="HCZ108" s="36"/>
      <c r="HDA108" s="36"/>
      <c r="HDB108" s="36"/>
      <c r="HDC108" s="36"/>
      <c r="HDD108" s="36"/>
      <c r="HDE108" s="36"/>
      <c r="HDF108" s="36"/>
      <c r="HDG108" s="36"/>
      <c r="HDH108" s="36"/>
      <c r="HDI108" s="36"/>
      <c r="HDJ108" s="36"/>
      <c r="HDK108" s="36"/>
      <c r="HDL108" s="36"/>
      <c r="HDM108" s="36"/>
      <c r="HDN108" s="36"/>
      <c r="HDO108" s="36"/>
      <c r="HDP108" s="36"/>
      <c r="HDQ108" s="36"/>
      <c r="HDR108" s="36"/>
      <c r="HDS108" s="36"/>
      <c r="HDT108" s="36"/>
      <c r="HDU108" s="36"/>
      <c r="HDV108" s="36"/>
      <c r="HDW108" s="36"/>
      <c r="HDX108" s="36"/>
      <c r="HDY108" s="36"/>
      <c r="HDZ108" s="36"/>
      <c r="HEA108" s="36"/>
      <c r="HEB108" s="36"/>
      <c r="HEC108" s="36"/>
      <c r="HED108" s="36"/>
      <c r="HEE108" s="36"/>
      <c r="HEF108" s="36"/>
      <c r="HEG108" s="36"/>
      <c r="HEH108" s="36"/>
      <c r="HEI108" s="36"/>
      <c r="HEJ108" s="36"/>
      <c r="HEK108" s="36"/>
      <c r="HEL108" s="36"/>
      <c r="HEM108" s="36"/>
      <c r="HEN108" s="36"/>
      <c r="HEO108" s="36"/>
      <c r="HEP108" s="36"/>
      <c r="HEQ108" s="36"/>
      <c r="HER108" s="36"/>
      <c r="HES108" s="36"/>
      <c r="HET108" s="36"/>
      <c r="HEU108" s="36"/>
      <c r="HEV108" s="36"/>
      <c r="HEW108" s="36"/>
      <c r="HEX108" s="36"/>
      <c r="HEY108" s="36"/>
      <c r="HEZ108" s="36"/>
      <c r="HFA108" s="36"/>
      <c r="HFB108" s="36"/>
      <c r="HFC108" s="36"/>
      <c r="HFD108" s="36"/>
      <c r="HFE108" s="36"/>
      <c r="HFF108" s="36"/>
      <c r="HFG108" s="36"/>
      <c r="HFH108" s="36"/>
      <c r="HFI108" s="36"/>
      <c r="HFJ108" s="36"/>
      <c r="HFK108" s="36"/>
      <c r="HFL108" s="36"/>
      <c r="HFM108" s="36"/>
      <c r="HFN108" s="36"/>
      <c r="HFO108" s="36"/>
      <c r="HFP108" s="36"/>
      <c r="HFQ108" s="36"/>
      <c r="HFR108" s="36"/>
      <c r="HFS108" s="36"/>
      <c r="HFT108" s="36"/>
      <c r="HFU108" s="36"/>
      <c r="HFV108" s="36"/>
      <c r="HFW108" s="36"/>
      <c r="HFX108" s="36"/>
      <c r="HFY108" s="36"/>
      <c r="HFZ108" s="36"/>
      <c r="HGA108" s="36"/>
      <c r="HGB108" s="36"/>
      <c r="HGC108" s="36"/>
      <c r="HGD108" s="36"/>
      <c r="HGE108" s="36"/>
      <c r="HGF108" s="36"/>
      <c r="HGG108" s="36"/>
      <c r="HGH108" s="36"/>
      <c r="HGI108" s="36"/>
      <c r="HGJ108" s="36"/>
      <c r="HGK108" s="36"/>
      <c r="HGL108" s="36"/>
      <c r="HGM108" s="36"/>
      <c r="HGN108" s="36"/>
      <c r="HGO108" s="36"/>
      <c r="HGP108" s="36"/>
      <c r="HGQ108" s="36"/>
      <c r="HGR108" s="36"/>
      <c r="HGS108" s="36"/>
      <c r="HGT108" s="36"/>
      <c r="HGU108" s="36"/>
      <c r="HGV108" s="36"/>
      <c r="HGW108" s="36"/>
      <c r="HGX108" s="36"/>
      <c r="HGY108" s="36"/>
      <c r="HGZ108" s="36"/>
      <c r="HHA108" s="36"/>
      <c r="HHB108" s="36"/>
      <c r="HHC108" s="36"/>
      <c r="HHD108" s="36"/>
      <c r="HHE108" s="36"/>
      <c r="HHF108" s="36"/>
      <c r="HHG108" s="36"/>
      <c r="HHH108" s="36"/>
      <c r="HHI108" s="36"/>
      <c r="HHJ108" s="36"/>
      <c r="HHK108" s="36"/>
      <c r="HHL108" s="36"/>
      <c r="HHM108" s="36"/>
      <c r="HHN108" s="36"/>
      <c r="HHO108" s="36"/>
      <c r="HHP108" s="36"/>
      <c r="HHQ108" s="36"/>
      <c r="HHR108" s="36"/>
      <c r="HHS108" s="36"/>
      <c r="HHT108" s="36"/>
      <c r="HHU108" s="36"/>
      <c r="HHV108" s="36"/>
      <c r="HHW108" s="36"/>
      <c r="HHX108" s="36"/>
      <c r="HHY108" s="36"/>
      <c r="HHZ108" s="36"/>
      <c r="HIA108" s="36"/>
      <c r="HIB108" s="36"/>
      <c r="HIC108" s="36"/>
      <c r="HID108" s="36"/>
      <c r="HIE108" s="36"/>
      <c r="HIF108" s="36"/>
      <c r="HIG108" s="36"/>
      <c r="HIH108" s="36"/>
      <c r="HII108" s="36"/>
      <c r="HIJ108" s="36"/>
      <c r="HIK108" s="36"/>
      <c r="HIL108" s="36"/>
      <c r="HIM108" s="36"/>
      <c r="HIN108" s="36"/>
      <c r="HIO108" s="36"/>
      <c r="HIP108" s="36"/>
      <c r="HIQ108" s="36"/>
      <c r="HIR108" s="36"/>
      <c r="HIS108" s="36"/>
      <c r="HIT108" s="36"/>
      <c r="HIU108" s="36"/>
      <c r="HIV108" s="36"/>
      <c r="HIW108" s="36"/>
      <c r="HIX108" s="36"/>
      <c r="HIY108" s="36"/>
      <c r="HIZ108" s="36"/>
      <c r="HJA108" s="36"/>
      <c r="HJB108" s="36"/>
      <c r="HJC108" s="36"/>
      <c r="HJD108" s="36"/>
      <c r="HJE108" s="36"/>
      <c r="HJF108" s="36"/>
      <c r="HJG108" s="36"/>
      <c r="HJH108" s="36"/>
      <c r="HJI108" s="36"/>
      <c r="HJJ108" s="36"/>
      <c r="HJK108" s="36"/>
      <c r="HJL108" s="36"/>
      <c r="HJM108" s="36"/>
      <c r="HJN108" s="36"/>
      <c r="HJO108" s="36"/>
      <c r="HJP108" s="36"/>
      <c r="HJQ108" s="36"/>
      <c r="HJR108" s="36"/>
      <c r="HJS108" s="36"/>
      <c r="HJT108" s="36"/>
      <c r="HJU108" s="36"/>
      <c r="HJV108" s="36"/>
      <c r="HJW108" s="36"/>
      <c r="HJX108" s="36"/>
      <c r="HJY108" s="36"/>
      <c r="HJZ108" s="36"/>
      <c r="HKA108" s="36"/>
      <c r="HKB108" s="36"/>
      <c r="HKC108" s="36"/>
      <c r="HKD108" s="36"/>
      <c r="HKE108" s="36"/>
      <c r="HKF108" s="36"/>
      <c r="HKG108" s="36"/>
      <c r="HKH108" s="36"/>
      <c r="HKI108" s="36"/>
      <c r="HKJ108" s="36"/>
      <c r="HKK108" s="36"/>
      <c r="HKL108" s="36"/>
      <c r="HKM108" s="36"/>
      <c r="HKN108" s="36"/>
      <c r="HKO108" s="36"/>
      <c r="HKP108" s="36"/>
      <c r="HKQ108" s="36"/>
      <c r="HKR108" s="36"/>
      <c r="HKS108" s="36"/>
      <c r="HKT108" s="36"/>
      <c r="HKU108" s="36"/>
      <c r="HKV108" s="36"/>
      <c r="HKW108" s="36"/>
      <c r="HKX108" s="36"/>
      <c r="HKY108" s="36"/>
      <c r="HKZ108" s="36"/>
      <c r="HLA108" s="36"/>
      <c r="HLB108" s="36"/>
      <c r="HLC108" s="36"/>
      <c r="HLD108" s="36"/>
      <c r="HLE108" s="36"/>
      <c r="HLF108" s="36"/>
      <c r="HLG108" s="36"/>
      <c r="HLH108" s="36"/>
      <c r="HLI108" s="36"/>
      <c r="HLJ108" s="36"/>
      <c r="HLK108" s="36"/>
      <c r="HLL108" s="36"/>
      <c r="HLM108" s="36"/>
      <c r="HLN108" s="36"/>
      <c r="HLO108" s="36"/>
      <c r="HLP108" s="36"/>
      <c r="HLQ108" s="36"/>
      <c r="HLR108" s="36"/>
      <c r="HLS108" s="36"/>
      <c r="HLT108" s="36"/>
      <c r="HLU108" s="36"/>
      <c r="HLV108" s="36"/>
      <c r="HLW108" s="36"/>
      <c r="HLX108" s="36"/>
      <c r="HLY108" s="36"/>
      <c r="HLZ108" s="36"/>
      <c r="HMA108" s="36"/>
      <c r="HMB108" s="36"/>
      <c r="HMC108" s="36"/>
      <c r="HMD108" s="36"/>
      <c r="HME108" s="36"/>
      <c r="HMF108" s="36"/>
      <c r="HMG108" s="36"/>
      <c r="HMH108" s="36"/>
      <c r="HMI108" s="36"/>
      <c r="HMJ108" s="36"/>
      <c r="HMK108" s="36"/>
      <c r="HML108" s="36"/>
      <c r="HMM108" s="36"/>
      <c r="HMN108" s="36"/>
      <c r="HMO108" s="36"/>
      <c r="HMP108" s="36"/>
      <c r="HMQ108" s="36"/>
      <c r="HMR108" s="36"/>
      <c r="HMS108" s="36"/>
      <c r="HMT108" s="36"/>
      <c r="HMU108" s="36"/>
      <c r="HMV108" s="36"/>
      <c r="HMW108" s="36"/>
      <c r="HMX108" s="36"/>
      <c r="HMY108" s="36"/>
      <c r="HMZ108" s="36"/>
      <c r="HNA108" s="36"/>
      <c r="HNB108" s="36"/>
      <c r="HNC108" s="36"/>
      <c r="HND108" s="36"/>
      <c r="HNE108" s="36"/>
      <c r="HNF108" s="36"/>
      <c r="HNG108" s="36"/>
      <c r="HNH108" s="36"/>
      <c r="HNI108" s="36"/>
      <c r="HNJ108" s="36"/>
      <c r="HNK108" s="36"/>
      <c r="HNL108" s="36"/>
      <c r="HNM108" s="36"/>
      <c r="HNN108" s="36"/>
      <c r="HNO108" s="36"/>
      <c r="HNP108" s="36"/>
      <c r="HNQ108" s="36"/>
      <c r="HNR108" s="36"/>
      <c r="HNS108" s="36"/>
      <c r="HNT108" s="36"/>
      <c r="HNU108" s="36"/>
      <c r="HNV108" s="36"/>
      <c r="HNW108" s="36"/>
      <c r="HNX108" s="36"/>
      <c r="HNY108" s="36"/>
      <c r="HNZ108" s="36"/>
      <c r="HOA108" s="36"/>
      <c r="HOB108" s="36"/>
      <c r="HOC108" s="36"/>
      <c r="HOD108" s="36"/>
      <c r="HOE108" s="36"/>
      <c r="HOF108" s="36"/>
      <c r="HOG108" s="36"/>
      <c r="HOH108" s="36"/>
      <c r="HOI108" s="36"/>
      <c r="HOJ108" s="36"/>
      <c r="HOK108" s="36"/>
      <c r="HOL108" s="36"/>
      <c r="HOM108" s="36"/>
      <c r="HON108" s="36"/>
      <c r="HOO108" s="36"/>
      <c r="HOP108" s="36"/>
      <c r="HOQ108" s="36"/>
      <c r="HOR108" s="36"/>
      <c r="HOS108" s="36"/>
      <c r="HOT108" s="36"/>
      <c r="HOU108" s="36"/>
      <c r="HOV108" s="36"/>
      <c r="HOW108" s="36"/>
      <c r="HOX108" s="36"/>
      <c r="HOY108" s="36"/>
      <c r="HOZ108" s="36"/>
      <c r="HPA108" s="36"/>
      <c r="HPB108" s="36"/>
      <c r="HPC108" s="36"/>
      <c r="HPD108" s="36"/>
      <c r="HPE108" s="36"/>
      <c r="HPF108" s="36"/>
      <c r="HPG108" s="36"/>
      <c r="HPH108" s="36"/>
      <c r="HPI108" s="36"/>
      <c r="HPJ108" s="36"/>
      <c r="HPK108" s="36"/>
      <c r="HPL108" s="36"/>
      <c r="HPM108" s="36"/>
      <c r="HPN108" s="36"/>
      <c r="HPO108" s="36"/>
      <c r="HPP108" s="36"/>
      <c r="HPQ108" s="36"/>
      <c r="HPR108" s="36"/>
      <c r="HPS108" s="36"/>
      <c r="HPT108" s="36"/>
      <c r="HPU108" s="36"/>
      <c r="HPV108" s="36"/>
      <c r="HPW108" s="36"/>
      <c r="HPX108" s="36"/>
      <c r="HPY108" s="36"/>
      <c r="HPZ108" s="36"/>
      <c r="HQA108" s="36"/>
      <c r="HQB108" s="36"/>
      <c r="HQC108" s="36"/>
      <c r="HQD108" s="36"/>
      <c r="HQE108" s="36"/>
      <c r="HQF108" s="36"/>
      <c r="HQG108" s="36"/>
      <c r="HQH108" s="36"/>
      <c r="HQI108" s="36"/>
      <c r="HQJ108" s="36"/>
      <c r="HQK108" s="36"/>
      <c r="HQL108" s="36"/>
      <c r="HQM108" s="36"/>
      <c r="HQN108" s="36"/>
      <c r="HQO108" s="36"/>
      <c r="HQP108" s="36"/>
      <c r="HQQ108" s="36"/>
      <c r="HQR108" s="36"/>
      <c r="HQS108" s="36"/>
      <c r="HQT108" s="36"/>
      <c r="HQU108" s="36"/>
      <c r="HQV108" s="36"/>
      <c r="HQW108" s="36"/>
      <c r="HQX108" s="36"/>
      <c r="HQY108" s="36"/>
      <c r="HQZ108" s="36"/>
      <c r="HRA108" s="36"/>
      <c r="HRB108" s="36"/>
      <c r="HRC108" s="36"/>
      <c r="HRD108" s="36"/>
      <c r="HRE108" s="36"/>
      <c r="HRF108" s="36"/>
      <c r="HRG108" s="36"/>
      <c r="HRH108" s="36"/>
      <c r="HRI108" s="36"/>
      <c r="HRJ108" s="36"/>
      <c r="HRK108" s="36"/>
      <c r="HRL108" s="36"/>
      <c r="HRM108" s="36"/>
      <c r="HRN108" s="36"/>
      <c r="HRO108" s="36"/>
      <c r="HRP108" s="36"/>
      <c r="HRQ108" s="36"/>
      <c r="HRR108" s="36"/>
      <c r="HRS108" s="36"/>
      <c r="HRT108" s="36"/>
      <c r="HRU108" s="36"/>
      <c r="HRV108" s="36"/>
      <c r="HRW108" s="36"/>
      <c r="HRX108" s="36"/>
      <c r="HRY108" s="36"/>
      <c r="HRZ108" s="36"/>
      <c r="HSA108" s="36"/>
      <c r="HSB108" s="36"/>
      <c r="HSC108" s="36"/>
      <c r="HSD108" s="36"/>
      <c r="HSE108" s="36"/>
      <c r="HSF108" s="36"/>
      <c r="HSG108" s="36"/>
      <c r="HSH108" s="36"/>
      <c r="HSI108" s="36"/>
      <c r="HSJ108" s="36"/>
      <c r="HSK108" s="36"/>
      <c r="HSL108" s="36"/>
      <c r="HSM108" s="36"/>
      <c r="HSN108" s="36"/>
      <c r="HSO108" s="36"/>
      <c r="HSP108" s="36"/>
      <c r="HSQ108" s="36"/>
      <c r="HSR108" s="36"/>
      <c r="HSS108" s="36"/>
      <c r="HST108" s="36"/>
      <c r="HSU108" s="36"/>
      <c r="HSV108" s="36"/>
      <c r="HSW108" s="36"/>
      <c r="HSX108" s="36"/>
      <c r="HSY108" s="36"/>
      <c r="HSZ108" s="36"/>
      <c r="HTA108" s="36"/>
      <c r="HTB108" s="36"/>
      <c r="HTC108" s="36"/>
      <c r="HTD108" s="36"/>
      <c r="HTE108" s="36"/>
      <c r="HTF108" s="36"/>
      <c r="HTG108" s="36"/>
      <c r="HTH108" s="36"/>
      <c r="HTI108" s="36"/>
      <c r="HTJ108" s="36"/>
      <c r="HTK108" s="36"/>
      <c r="HTL108" s="36"/>
      <c r="HTM108" s="36"/>
      <c r="HTN108" s="36"/>
      <c r="HTO108" s="36"/>
      <c r="HTP108" s="36"/>
      <c r="HTQ108" s="36"/>
      <c r="HTR108" s="36"/>
      <c r="HTS108" s="36"/>
      <c r="HTT108" s="36"/>
      <c r="HTU108" s="36"/>
      <c r="HTV108" s="36"/>
      <c r="HTW108" s="36"/>
      <c r="HTX108" s="36"/>
      <c r="HTY108" s="36"/>
      <c r="HTZ108" s="36"/>
      <c r="HUA108" s="36"/>
      <c r="HUB108" s="36"/>
      <c r="HUC108" s="36"/>
      <c r="HUD108" s="36"/>
      <c r="HUE108" s="36"/>
      <c r="HUF108" s="36"/>
      <c r="HUG108" s="36"/>
      <c r="HUH108" s="36"/>
      <c r="HUI108" s="36"/>
      <c r="HUJ108" s="36"/>
      <c r="HUK108" s="36"/>
      <c r="HUL108" s="36"/>
      <c r="HUM108" s="36"/>
      <c r="HUN108" s="36"/>
      <c r="HUO108" s="36"/>
      <c r="HUP108" s="36"/>
      <c r="HUQ108" s="36"/>
      <c r="HUR108" s="36"/>
      <c r="HUS108" s="36"/>
      <c r="HUT108" s="36"/>
      <c r="HUU108" s="36"/>
      <c r="HUV108" s="36"/>
      <c r="HUW108" s="36"/>
      <c r="HUX108" s="36"/>
      <c r="HUY108" s="36"/>
      <c r="HUZ108" s="36"/>
      <c r="HVA108" s="36"/>
      <c r="HVB108" s="36"/>
      <c r="HVC108" s="36"/>
      <c r="HVD108" s="36"/>
      <c r="HVE108" s="36"/>
      <c r="HVF108" s="36"/>
      <c r="HVG108" s="36"/>
      <c r="HVH108" s="36"/>
      <c r="HVI108" s="36"/>
      <c r="HVJ108" s="36"/>
      <c r="HVK108" s="36"/>
      <c r="HVL108" s="36"/>
      <c r="HVM108" s="36"/>
      <c r="HVN108" s="36"/>
      <c r="HVO108" s="36"/>
      <c r="HVP108" s="36"/>
      <c r="HVQ108" s="36"/>
      <c r="HVR108" s="36"/>
      <c r="HVS108" s="36"/>
      <c r="HVT108" s="36"/>
      <c r="HVU108" s="36"/>
      <c r="HVV108" s="36"/>
      <c r="HVW108" s="36"/>
      <c r="HVX108" s="36"/>
      <c r="HVY108" s="36"/>
      <c r="HVZ108" s="36"/>
      <c r="HWA108" s="36"/>
      <c r="HWB108" s="36"/>
      <c r="HWC108" s="36"/>
      <c r="HWD108" s="36"/>
      <c r="HWE108" s="36"/>
      <c r="HWF108" s="36"/>
      <c r="HWG108" s="36"/>
      <c r="HWH108" s="36"/>
      <c r="HWI108" s="36"/>
      <c r="HWJ108" s="36"/>
      <c r="HWK108" s="36"/>
      <c r="HWL108" s="36"/>
      <c r="HWM108" s="36"/>
      <c r="HWN108" s="36"/>
      <c r="HWO108" s="36"/>
      <c r="HWP108" s="36"/>
      <c r="HWQ108" s="36"/>
      <c r="HWR108" s="36"/>
      <c r="HWS108" s="36"/>
      <c r="HWT108" s="36"/>
      <c r="HWU108" s="36"/>
      <c r="HWV108" s="36"/>
      <c r="HWW108" s="36"/>
      <c r="HWX108" s="36"/>
      <c r="HWY108" s="36"/>
      <c r="HWZ108" s="36"/>
      <c r="HXA108" s="36"/>
      <c r="HXB108" s="36"/>
      <c r="HXC108" s="36"/>
      <c r="HXD108" s="36"/>
      <c r="HXE108" s="36"/>
      <c r="HXF108" s="36"/>
      <c r="HXG108" s="36"/>
      <c r="HXH108" s="36"/>
      <c r="HXI108" s="36"/>
      <c r="HXJ108" s="36"/>
      <c r="HXK108" s="36"/>
      <c r="HXL108" s="36"/>
      <c r="HXM108" s="36"/>
      <c r="HXN108" s="36"/>
      <c r="HXO108" s="36"/>
      <c r="HXP108" s="36"/>
      <c r="HXQ108" s="36"/>
      <c r="HXR108" s="36"/>
      <c r="HXS108" s="36"/>
      <c r="HXT108" s="36"/>
      <c r="HXU108" s="36"/>
      <c r="HXV108" s="36"/>
      <c r="HXW108" s="36"/>
      <c r="HXX108" s="36"/>
      <c r="HXY108" s="36"/>
      <c r="HXZ108" s="36"/>
      <c r="HYA108" s="36"/>
      <c r="HYB108" s="36"/>
      <c r="HYC108" s="36"/>
      <c r="HYD108" s="36"/>
      <c r="HYE108" s="36"/>
      <c r="HYF108" s="36"/>
      <c r="HYG108" s="36"/>
      <c r="HYH108" s="36"/>
      <c r="HYI108" s="36"/>
      <c r="HYJ108" s="36"/>
      <c r="HYK108" s="36"/>
      <c r="HYL108" s="36"/>
      <c r="HYM108" s="36"/>
      <c r="HYN108" s="36"/>
      <c r="HYO108" s="36"/>
      <c r="HYP108" s="36"/>
      <c r="HYQ108" s="36"/>
      <c r="HYR108" s="36"/>
      <c r="HYS108" s="36"/>
      <c r="HYT108" s="36"/>
      <c r="HYU108" s="36"/>
      <c r="HYV108" s="36"/>
      <c r="HYW108" s="36"/>
      <c r="HYX108" s="36"/>
      <c r="HYY108" s="36"/>
      <c r="HYZ108" s="36"/>
      <c r="HZA108" s="36"/>
      <c r="HZB108" s="36"/>
      <c r="HZC108" s="36"/>
      <c r="HZD108" s="36"/>
      <c r="HZE108" s="36"/>
      <c r="HZF108" s="36"/>
      <c r="HZG108" s="36"/>
      <c r="HZH108" s="36"/>
      <c r="HZI108" s="36"/>
      <c r="HZJ108" s="36"/>
      <c r="HZK108" s="36"/>
      <c r="HZL108" s="36"/>
      <c r="HZM108" s="36"/>
      <c r="HZN108" s="36"/>
      <c r="HZO108" s="36"/>
      <c r="HZP108" s="36"/>
      <c r="HZQ108" s="36"/>
      <c r="HZR108" s="36"/>
      <c r="HZS108" s="36"/>
      <c r="HZT108" s="36"/>
      <c r="HZU108" s="36"/>
      <c r="HZV108" s="36"/>
      <c r="HZW108" s="36"/>
      <c r="HZX108" s="36"/>
      <c r="HZY108" s="36"/>
      <c r="HZZ108" s="36"/>
      <c r="IAA108" s="36"/>
      <c r="IAB108" s="36"/>
      <c r="IAC108" s="36"/>
      <c r="IAD108" s="36"/>
      <c r="IAE108" s="36"/>
      <c r="IAF108" s="36"/>
      <c r="IAG108" s="36"/>
      <c r="IAH108" s="36"/>
      <c r="IAI108" s="36"/>
      <c r="IAJ108" s="36"/>
      <c r="IAK108" s="36"/>
      <c r="IAL108" s="36"/>
      <c r="IAM108" s="36"/>
      <c r="IAN108" s="36"/>
      <c r="IAO108" s="36"/>
      <c r="IAP108" s="36"/>
      <c r="IAQ108" s="36"/>
      <c r="IAR108" s="36"/>
      <c r="IAS108" s="36"/>
      <c r="IAT108" s="36"/>
      <c r="IAU108" s="36"/>
      <c r="IAV108" s="36"/>
      <c r="IAW108" s="36"/>
      <c r="IAX108" s="36"/>
      <c r="IAY108" s="36"/>
      <c r="IAZ108" s="36"/>
      <c r="IBA108" s="36"/>
      <c r="IBB108" s="36"/>
      <c r="IBC108" s="36"/>
      <c r="IBD108" s="36"/>
      <c r="IBE108" s="36"/>
      <c r="IBF108" s="36"/>
      <c r="IBG108" s="36"/>
      <c r="IBH108" s="36"/>
      <c r="IBI108" s="36"/>
      <c r="IBJ108" s="36"/>
      <c r="IBK108" s="36"/>
      <c r="IBL108" s="36"/>
      <c r="IBM108" s="36"/>
      <c r="IBN108" s="36"/>
      <c r="IBO108" s="36"/>
      <c r="IBP108" s="36"/>
      <c r="IBQ108" s="36"/>
      <c r="IBR108" s="36"/>
      <c r="IBS108" s="36"/>
      <c r="IBT108" s="36"/>
      <c r="IBU108" s="36"/>
      <c r="IBV108" s="36"/>
      <c r="IBW108" s="36"/>
      <c r="IBX108" s="36"/>
      <c r="IBY108" s="36"/>
      <c r="IBZ108" s="36"/>
      <c r="ICA108" s="36"/>
      <c r="ICB108" s="36"/>
      <c r="ICC108" s="36"/>
      <c r="ICD108" s="36"/>
      <c r="ICE108" s="36"/>
      <c r="ICF108" s="36"/>
      <c r="ICG108" s="36"/>
      <c r="ICH108" s="36"/>
      <c r="ICI108" s="36"/>
      <c r="ICJ108" s="36"/>
      <c r="ICK108" s="36"/>
      <c r="ICL108" s="36"/>
      <c r="ICM108" s="36"/>
      <c r="ICN108" s="36"/>
      <c r="ICO108" s="36"/>
      <c r="ICP108" s="36"/>
      <c r="ICQ108" s="36"/>
      <c r="ICR108" s="36"/>
      <c r="ICS108" s="36"/>
      <c r="ICT108" s="36"/>
      <c r="ICU108" s="36"/>
      <c r="ICV108" s="36"/>
      <c r="ICW108" s="36"/>
      <c r="ICX108" s="36"/>
      <c r="ICY108" s="36"/>
      <c r="ICZ108" s="36"/>
      <c r="IDA108" s="36"/>
      <c r="IDB108" s="36"/>
      <c r="IDC108" s="36"/>
      <c r="IDD108" s="36"/>
      <c r="IDE108" s="36"/>
      <c r="IDF108" s="36"/>
      <c r="IDG108" s="36"/>
      <c r="IDH108" s="36"/>
      <c r="IDI108" s="36"/>
      <c r="IDJ108" s="36"/>
      <c r="IDK108" s="36"/>
      <c r="IDL108" s="36"/>
      <c r="IDM108" s="36"/>
      <c r="IDN108" s="36"/>
      <c r="IDO108" s="36"/>
      <c r="IDP108" s="36"/>
      <c r="IDQ108" s="36"/>
      <c r="IDR108" s="36"/>
      <c r="IDS108" s="36"/>
      <c r="IDT108" s="36"/>
      <c r="IDU108" s="36"/>
      <c r="IDV108" s="36"/>
      <c r="IDW108" s="36"/>
      <c r="IDX108" s="36"/>
      <c r="IDY108" s="36"/>
      <c r="IDZ108" s="36"/>
      <c r="IEA108" s="36"/>
      <c r="IEB108" s="36"/>
      <c r="IEC108" s="36"/>
      <c r="IED108" s="36"/>
      <c r="IEE108" s="36"/>
      <c r="IEF108" s="36"/>
      <c r="IEG108" s="36"/>
      <c r="IEH108" s="36"/>
      <c r="IEI108" s="36"/>
      <c r="IEJ108" s="36"/>
      <c r="IEK108" s="36"/>
      <c r="IEL108" s="36"/>
      <c r="IEM108" s="36"/>
      <c r="IEN108" s="36"/>
      <c r="IEO108" s="36"/>
      <c r="IEP108" s="36"/>
      <c r="IEQ108" s="36"/>
      <c r="IER108" s="36"/>
      <c r="IES108" s="36"/>
      <c r="IET108" s="36"/>
      <c r="IEU108" s="36"/>
      <c r="IEV108" s="36"/>
      <c r="IEW108" s="36"/>
      <c r="IEX108" s="36"/>
      <c r="IEY108" s="36"/>
      <c r="IEZ108" s="36"/>
      <c r="IFA108" s="36"/>
      <c r="IFB108" s="36"/>
      <c r="IFC108" s="36"/>
      <c r="IFD108" s="36"/>
      <c r="IFE108" s="36"/>
      <c r="IFF108" s="36"/>
      <c r="IFG108" s="36"/>
      <c r="IFH108" s="36"/>
      <c r="IFI108" s="36"/>
      <c r="IFJ108" s="36"/>
      <c r="IFK108" s="36"/>
      <c r="IFL108" s="36"/>
      <c r="IFM108" s="36"/>
      <c r="IFN108" s="36"/>
      <c r="IFO108" s="36"/>
      <c r="IFP108" s="36"/>
      <c r="IFQ108" s="36"/>
      <c r="IFR108" s="36"/>
      <c r="IFS108" s="36"/>
      <c r="IFT108" s="36"/>
      <c r="IFU108" s="36"/>
      <c r="IFV108" s="36"/>
      <c r="IFW108" s="36"/>
      <c r="IFX108" s="36"/>
      <c r="IFY108" s="36"/>
      <c r="IFZ108" s="36"/>
      <c r="IGA108" s="36"/>
      <c r="IGB108" s="36"/>
      <c r="IGC108" s="36"/>
      <c r="IGD108" s="36"/>
      <c r="IGE108" s="36"/>
      <c r="IGF108" s="36"/>
      <c r="IGG108" s="36"/>
      <c r="IGH108" s="36"/>
      <c r="IGI108" s="36"/>
      <c r="IGJ108" s="36"/>
      <c r="IGK108" s="36"/>
      <c r="IGL108" s="36"/>
      <c r="IGM108" s="36"/>
      <c r="IGN108" s="36"/>
      <c r="IGO108" s="36"/>
      <c r="IGP108" s="36"/>
      <c r="IGQ108" s="36"/>
      <c r="IGR108" s="36"/>
      <c r="IGS108" s="36"/>
      <c r="IGT108" s="36"/>
      <c r="IGU108" s="36"/>
      <c r="IGV108" s="36"/>
      <c r="IGW108" s="36"/>
      <c r="IGX108" s="36"/>
      <c r="IGY108" s="36"/>
      <c r="IGZ108" s="36"/>
      <c r="IHA108" s="36"/>
      <c r="IHB108" s="36"/>
      <c r="IHC108" s="36"/>
      <c r="IHD108" s="36"/>
      <c r="IHE108" s="36"/>
      <c r="IHF108" s="36"/>
      <c r="IHG108" s="36"/>
      <c r="IHH108" s="36"/>
      <c r="IHI108" s="36"/>
      <c r="IHJ108" s="36"/>
      <c r="IHK108" s="36"/>
      <c r="IHL108" s="36"/>
      <c r="IHM108" s="36"/>
      <c r="IHN108" s="36"/>
      <c r="IHO108" s="36"/>
      <c r="IHP108" s="36"/>
      <c r="IHQ108" s="36"/>
      <c r="IHR108" s="36"/>
      <c r="IHS108" s="36"/>
      <c r="IHT108" s="36"/>
      <c r="IHU108" s="36"/>
      <c r="IHV108" s="36"/>
      <c r="IHW108" s="36"/>
      <c r="IHX108" s="36"/>
      <c r="IHY108" s="36"/>
      <c r="IHZ108" s="36"/>
      <c r="IIA108" s="36"/>
      <c r="IIB108" s="36"/>
      <c r="IIC108" s="36"/>
      <c r="IID108" s="36"/>
      <c r="IIE108" s="36"/>
      <c r="IIF108" s="36"/>
      <c r="IIG108" s="36"/>
      <c r="IIH108" s="36"/>
      <c r="III108" s="36"/>
      <c r="IIJ108" s="36"/>
      <c r="IIK108" s="36"/>
      <c r="IIL108" s="36"/>
      <c r="IIM108" s="36"/>
      <c r="IIN108" s="36"/>
      <c r="IIO108" s="36"/>
      <c r="IIP108" s="36"/>
      <c r="IIQ108" s="36"/>
      <c r="IIR108" s="36"/>
      <c r="IIS108" s="36"/>
      <c r="IIT108" s="36"/>
      <c r="IIU108" s="36"/>
      <c r="IIV108" s="36"/>
      <c r="IIW108" s="36"/>
      <c r="IIX108" s="36"/>
      <c r="IIY108" s="36"/>
      <c r="IIZ108" s="36"/>
      <c r="IJA108" s="36"/>
      <c r="IJB108" s="36"/>
      <c r="IJC108" s="36"/>
      <c r="IJD108" s="36"/>
      <c r="IJE108" s="36"/>
      <c r="IJF108" s="36"/>
      <c r="IJG108" s="36"/>
      <c r="IJH108" s="36"/>
      <c r="IJI108" s="36"/>
      <c r="IJJ108" s="36"/>
      <c r="IJK108" s="36"/>
      <c r="IJL108" s="36"/>
      <c r="IJM108" s="36"/>
      <c r="IJN108" s="36"/>
      <c r="IJO108" s="36"/>
      <c r="IJP108" s="36"/>
      <c r="IJQ108" s="36"/>
      <c r="IJR108" s="36"/>
      <c r="IJS108" s="36"/>
      <c r="IJT108" s="36"/>
      <c r="IJU108" s="36"/>
      <c r="IJV108" s="36"/>
      <c r="IJW108" s="36"/>
      <c r="IJX108" s="36"/>
      <c r="IJY108" s="36"/>
      <c r="IJZ108" s="36"/>
      <c r="IKA108" s="36"/>
      <c r="IKB108" s="36"/>
      <c r="IKC108" s="36"/>
      <c r="IKD108" s="36"/>
      <c r="IKE108" s="36"/>
      <c r="IKF108" s="36"/>
      <c r="IKG108" s="36"/>
      <c r="IKH108" s="36"/>
      <c r="IKI108" s="36"/>
      <c r="IKJ108" s="36"/>
      <c r="IKK108" s="36"/>
      <c r="IKL108" s="36"/>
      <c r="IKM108" s="36"/>
      <c r="IKN108" s="36"/>
      <c r="IKO108" s="36"/>
      <c r="IKP108" s="36"/>
      <c r="IKQ108" s="36"/>
      <c r="IKR108" s="36"/>
      <c r="IKS108" s="36"/>
      <c r="IKT108" s="36"/>
      <c r="IKU108" s="36"/>
      <c r="IKV108" s="36"/>
      <c r="IKW108" s="36"/>
      <c r="IKX108" s="36"/>
      <c r="IKY108" s="36"/>
      <c r="IKZ108" s="36"/>
      <c r="ILA108" s="36"/>
      <c r="ILB108" s="36"/>
      <c r="ILC108" s="36"/>
      <c r="ILD108" s="36"/>
      <c r="ILE108" s="36"/>
      <c r="ILF108" s="36"/>
      <c r="ILG108" s="36"/>
      <c r="ILH108" s="36"/>
      <c r="ILI108" s="36"/>
      <c r="ILJ108" s="36"/>
      <c r="ILK108" s="36"/>
      <c r="ILL108" s="36"/>
      <c r="ILM108" s="36"/>
      <c r="ILN108" s="36"/>
      <c r="ILO108" s="36"/>
      <c r="ILP108" s="36"/>
      <c r="ILQ108" s="36"/>
      <c r="ILR108" s="36"/>
      <c r="ILS108" s="36"/>
      <c r="ILT108" s="36"/>
      <c r="ILU108" s="36"/>
      <c r="ILV108" s="36"/>
      <c r="ILW108" s="36"/>
      <c r="ILX108" s="36"/>
      <c r="ILY108" s="36"/>
      <c r="ILZ108" s="36"/>
      <c r="IMA108" s="36"/>
      <c r="IMB108" s="36"/>
      <c r="IMC108" s="36"/>
      <c r="IMD108" s="36"/>
      <c r="IME108" s="36"/>
      <c r="IMF108" s="36"/>
      <c r="IMG108" s="36"/>
      <c r="IMH108" s="36"/>
      <c r="IMI108" s="36"/>
      <c r="IMJ108" s="36"/>
      <c r="IMK108" s="36"/>
      <c r="IML108" s="36"/>
      <c r="IMM108" s="36"/>
      <c r="IMN108" s="36"/>
      <c r="IMO108" s="36"/>
      <c r="IMP108" s="36"/>
      <c r="IMQ108" s="36"/>
      <c r="IMR108" s="36"/>
      <c r="IMS108" s="36"/>
      <c r="IMT108" s="36"/>
      <c r="IMU108" s="36"/>
      <c r="IMV108" s="36"/>
      <c r="IMW108" s="36"/>
      <c r="IMX108" s="36"/>
      <c r="IMY108" s="36"/>
      <c r="IMZ108" s="36"/>
      <c r="INA108" s="36"/>
      <c r="INB108" s="36"/>
      <c r="INC108" s="36"/>
      <c r="IND108" s="36"/>
      <c r="INE108" s="36"/>
      <c r="INF108" s="36"/>
      <c r="ING108" s="36"/>
      <c r="INH108" s="36"/>
      <c r="INI108" s="36"/>
      <c r="INJ108" s="36"/>
      <c r="INK108" s="36"/>
      <c r="INL108" s="36"/>
      <c r="INM108" s="36"/>
      <c r="INN108" s="36"/>
      <c r="INO108" s="36"/>
      <c r="INP108" s="36"/>
      <c r="INQ108" s="36"/>
      <c r="INR108" s="36"/>
      <c r="INS108" s="36"/>
      <c r="INT108" s="36"/>
      <c r="INU108" s="36"/>
      <c r="INV108" s="36"/>
      <c r="INW108" s="36"/>
      <c r="INX108" s="36"/>
      <c r="INY108" s="36"/>
      <c r="INZ108" s="36"/>
      <c r="IOA108" s="36"/>
      <c r="IOB108" s="36"/>
      <c r="IOC108" s="36"/>
      <c r="IOD108" s="36"/>
      <c r="IOE108" s="36"/>
      <c r="IOF108" s="36"/>
      <c r="IOG108" s="36"/>
      <c r="IOH108" s="36"/>
      <c r="IOI108" s="36"/>
      <c r="IOJ108" s="36"/>
      <c r="IOK108" s="36"/>
      <c r="IOL108" s="36"/>
      <c r="IOM108" s="36"/>
      <c r="ION108" s="36"/>
      <c r="IOO108" s="36"/>
      <c r="IOP108" s="36"/>
      <c r="IOQ108" s="36"/>
      <c r="IOR108" s="36"/>
      <c r="IOS108" s="36"/>
      <c r="IOT108" s="36"/>
      <c r="IOU108" s="36"/>
      <c r="IOV108" s="36"/>
      <c r="IOW108" s="36"/>
      <c r="IOX108" s="36"/>
      <c r="IOY108" s="36"/>
      <c r="IOZ108" s="36"/>
      <c r="IPA108" s="36"/>
      <c r="IPB108" s="36"/>
      <c r="IPC108" s="36"/>
      <c r="IPD108" s="36"/>
      <c r="IPE108" s="36"/>
      <c r="IPF108" s="36"/>
      <c r="IPG108" s="36"/>
      <c r="IPH108" s="36"/>
      <c r="IPI108" s="36"/>
      <c r="IPJ108" s="36"/>
      <c r="IPK108" s="36"/>
      <c r="IPL108" s="36"/>
      <c r="IPM108" s="36"/>
      <c r="IPN108" s="36"/>
      <c r="IPO108" s="36"/>
      <c r="IPP108" s="36"/>
      <c r="IPQ108" s="36"/>
      <c r="IPR108" s="36"/>
      <c r="IPS108" s="36"/>
      <c r="IPT108" s="36"/>
      <c r="IPU108" s="36"/>
      <c r="IPV108" s="36"/>
      <c r="IPW108" s="36"/>
      <c r="IPX108" s="36"/>
      <c r="IPY108" s="36"/>
      <c r="IPZ108" s="36"/>
      <c r="IQA108" s="36"/>
      <c r="IQB108" s="36"/>
      <c r="IQC108" s="36"/>
      <c r="IQD108" s="36"/>
      <c r="IQE108" s="36"/>
      <c r="IQF108" s="36"/>
      <c r="IQG108" s="36"/>
      <c r="IQH108" s="36"/>
      <c r="IQI108" s="36"/>
      <c r="IQJ108" s="36"/>
      <c r="IQK108" s="36"/>
      <c r="IQL108" s="36"/>
      <c r="IQM108" s="36"/>
      <c r="IQN108" s="36"/>
      <c r="IQO108" s="36"/>
      <c r="IQP108" s="36"/>
      <c r="IQQ108" s="36"/>
      <c r="IQR108" s="36"/>
      <c r="IQS108" s="36"/>
      <c r="IQT108" s="36"/>
      <c r="IQU108" s="36"/>
      <c r="IQV108" s="36"/>
      <c r="IQW108" s="36"/>
      <c r="IQX108" s="36"/>
      <c r="IQY108" s="36"/>
      <c r="IQZ108" s="36"/>
      <c r="IRA108" s="36"/>
      <c r="IRB108" s="36"/>
      <c r="IRC108" s="36"/>
      <c r="IRD108" s="36"/>
      <c r="IRE108" s="36"/>
      <c r="IRF108" s="36"/>
      <c r="IRG108" s="36"/>
      <c r="IRH108" s="36"/>
      <c r="IRI108" s="36"/>
      <c r="IRJ108" s="36"/>
      <c r="IRK108" s="36"/>
      <c r="IRL108" s="36"/>
      <c r="IRM108" s="36"/>
      <c r="IRN108" s="36"/>
      <c r="IRO108" s="36"/>
      <c r="IRP108" s="36"/>
      <c r="IRQ108" s="36"/>
      <c r="IRR108" s="36"/>
      <c r="IRS108" s="36"/>
      <c r="IRT108" s="36"/>
      <c r="IRU108" s="36"/>
      <c r="IRV108" s="36"/>
      <c r="IRW108" s="36"/>
      <c r="IRX108" s="36"/>
      <c r="IRY108" s="36"/>
      <c r="IRZ108" s="36"/>
      <c r="ISA108" s="36"/>
      <c r="ISB108" s="36"/>
      <c r="ISC108" s="36"/>
      <c r="ISD108" s="36"/>
      <c r="ISE108" s="36"/>
      <c r="ISF108" s="36"/>
      <c r="ISG108" s="36"/>
      <c r="ISH108" s="36"/>
      <c r="ISI108" s="36"/>
      <c r="ISJ108" s="36"/>
      <c r="ISK108" s="36"/>
      <c r="ISL108" s="36"/>
      <c r="ISM108" s="36"/>
      <c r="ISN108" s="36"/>
      <c r="ISO108" s="36"/>
      <c r="ISP108" s="36"/>
      <c r="ISQ108" s="36"/>
      <c r="ISR108" s="36"/>
      <c r="ISS108" s="36"/>
      <c r="IST108" s="36"/>
      <c r="ISU108" s="36"/>
      <c r="ISV108" s="36"/>
      <c r="ISW108" s="36"/>
      <c r="ISX108" s="36"/>
      <c r="ISY108" s="36"/>
      <c r="ISZ108" s="36"/>
      <c r="ITA108" s="36"/>
      <c r="ITB108" s="36"/>
      <c r="ITC108" s="36"/>
      <c r="ITD108" s="36"/>
      <c r="ITE108" s="36"/>
      <c r="ITF108" s="36"/>
      <c r="ITG108" s="36"/>
      <c r="ITH108" s="36"/>
      <c r="ITI108" s="36"/>
      <c r="ITJ108" s="36"/>
      <c r="ITK108" s="36"/>
      <c r="ITL108" s="36"/>
      <c r="ITM108" s="36"/>
      <c r="ITN108" s="36"/>
      <c r="ITO108" s="36"/>
      <c r="ITP108" s="36"/>
      <c r="ITQ108" s="36"/>
      <c r="ITR108" s="36"/>
      <c r="ITS108" s="36"/>
      <c r="ITT108" s="36"/>
      <c r="ITU108" s="36"/>
      <c r="ITV108" s="36"/>
      <c r="ITW108" s="36"/>
      <c r="ITX108" s="36"/>
      <c r="ITY108" s="36"/>
      <c r="ITZ108" s="36"/>
      <c r="IUA108" s="36"/>
      <c r="IUB108" s="36"/>
      <c r="IUC108" s="36"/>
      <c r="IUD108" s="36"/>
      <c r="IUE108" s="36"/>
      <c r="IUF108" s="36"/>
      <c r="IUG108" s="36"/>
      <c r="IUH108" s="36"/>
      <c r="IUI108" s="36"/>
      <c r="IUJ108" s="36"/>
      <c r="IUK108" s="36"/>
      <c r="IUL108" s="36"/>
      <c r="IUM108" s="36"/>
      <c r="IUN108" s="36"/>
      <c r="IUO108" s="36"/>
      <c r="IUP108" s="36"/>
      <c r="IUQ108" s="36"/>
      <c r="IUR108" s="36"/>
      <c r="IUS108" s="36"/>
      <c r="IUT108" s="36"/>
      <c r="IUU108" s="36"/>
      <c r="IUV108" s="36"/>
      <c r="IUW108" s="36"/>
      <c r="IUX108" s="36"/>
      <c r="IUY108" s="36"/>
      <c r="IUZ108" s="36"/>
      <c r="IVA108" s="36"/>
      <c r="IVB108" s="36"/>
      <c r="IVC108" s="36"/>
      <c r="IVD108" s="36"/>
      <c r="IVE108" s="36"/>
      <c r="IVF108" s="36"/>
      <c r="IVG108" s="36"/>
      <c r="IVH108" s="36"/>
      <c r="IVI108" s="36"/>
      <c r="IVJ108" s="36"/>
      <c r="IVK108" s="36"/>
      <c r="IVL108" s="36"/>
      <c r="IVM108" s="36"/>
      <c r="IVN108" s="36"/>
      <c r="IVO108" s="36"/>
      <c r="IVP108" s="36"/>
      <c r="IVQ108" s="36"/>
      <c r="IVR108" s="36"/>
      <c r="IVS108" s="36"/>
      <c r="IVT108" s="36"/>
      <c r="IVU108" s="36"/>
      <c r="IVV108" s="36"/>
      <c r="IVW108" s="36"/>
      <c r="IVX108" s="36"/>
      <c r="IVY108" s="36"/>
      <c r="IVZ108" s="36"/>
      <c r="IWA108" s="36"/>
      <c r="IWB108" s="36"/>
      <c r="IWC108" s="36"/>
      <c r="IWD108" s="36"/>
      <c r="IWE108" s="36"/>
      <c r="IWF108" s="36"/>
      <c r="IWG108" s="36"/>
      <c r="IWH108" s="36"/>
      <c r="IWI108" s="36"/>
      <c r="IWJ108" s="36"/>
      <c r="IWK108" s="36"/>
      <c r="IWL108" s="36"/>
      <c r="IWM108" s="36"/>
      <c r="IWN108" s="36"/>
      <c r="IWO108" s="36"/>
      <c r="IWP108" s="36"/>
      <c r="IWQ108" s="36"/>
      <c r="IWR108" s="36"/>
      <c r="IWS108" s="36"/>
      <c r="IWT108" s="36"/>
      <c r="IWU108" s="36"/>
      <c r="IWV108" s="36"/>
      <c r="IWW108" s="36"/>
      <c r="IWX108" s="36"/>
      <c r="IWY108" s="36"/>
      <c r="IWZ108" s="36"/>
      <c r="IXA108" s="36"/>
      <c r="IXB108" s="36"/>
      <c r="IXC108" s="36"/>
      <c r="IXD108" s="36"/>
      <c r="IXE108" s="36"/>
      <c r="IXF108" s="36"/>
      <c r="IXG108" s="36"/>
      <c r="IXH108" s="36"/>
      <c r="IXI108" s="36"/>
      <c r="IXJ108" s="36"/>
      <c r="IXK108" s="36"/>
      <c r="IXL108" s="36"/>
      <c r="IXM108" s="36"/>
      <c r="IXN108" s="36"/>
      <c r="IXO108" s="36"/>
      <c r="IXP108" s="36"/>
      <c r="IXQ108" s="36"/>
      <c r="IXR108" s="36"/>
      <c r="IXS108" s="36"/>
      <c r="IXT108" s="36"/>
      <c r="IXU108" s="36"/>
      <c r="IXV108" s="36"/>
      <c r="IXW108" s="36"/>
      <c r="IXX108" s="36"/>
      <c r="IXY108" s="36"/>
      <c r="IXZ108" s="36"/>
      <c r="IYA108" s="36"/>
      <c r="IYB108" s="36"/>
      <c r="IYC108" s="36"/>
      <c r="IYD108" s="36"/>
      <c r="IYE108" s="36"/>
      <c r="IYF108" s="36"/>
      <c r="IYG108" s="36"/>
      <c r="IYH108" s="36"/>
      <c r="IYI108" s="36"/>
      <c r="IYJ108" s="36"/>
      <c r="IYK108" s="36"/>
      <c r="IYL108" s="36"/>
      <c r="IYM108" s="36"/>
      <c r="IYN108" s="36"/>
      <c r="IYO108" s="36"/>
      <c r="IYP108" s="36"/>
      <c r="IYQ108" s="36"/>
      <c r="IYR108" s="36"/>
      <c r="IYS108" s="36"/>
      <c r="IYT108" s="36"/>
      <c r="IYU108" s="36"/>
      <c r="IYV108" s="36"/>
      <c r="IYW108" s="36"/>
      <c r="IYX108" s="36"/>
      <c r="IYY108" s="36"/>
      <c r="IYZ108" s="36"/>
      <c r="IZA108" s="36"/>
      <c r="IZB108" s="36"/>
      <c r="IZC108" s="36"/>
      <c r="IZD108" s="36"/>
      <c r="IZE108" s="36"/>
      <c r="IZF108" s="36"/>
      <c r="IZG108" s="36"/>
      <c r="IZH108" s="36"/>
      <c r="IZI108" s="36"/>
      <c r="IZJ108" s="36"/>
      <c r="IZK108" s="36"/>
      <c r="IZL108" s="36"/>
      <c r="IZM108" s="36"/>
      <c r="IZN108" s="36"/>
      <c r="IZO108" s="36"/>
      <c r="IZP108" s="36"/>
      <c r="IZQ108" s="36"/>
      <c r="IZR108" s="36"/>
      <c r="IZS108" s="36"/>
      <c r="IZT108" s="36"/>
      <c r="IZU108" s="36"/>
      <c r="IZV108" s="36"/>
      <c r="IZW108" s="36"/>
      <c r="IZX108" s="36"/>
      <c r="IZY108" s="36"/>
      <c r="IZZ108" s="36"/>
      <c r="JAA108" s="36"/>
      <c r="JAB108" s="36"/>
      <c r="JAC108" s="36"/>
      <c r="JAD108" s="36"/>
      <c r="JAE108" s="36"/>
      <c r="JAF108" s="36"/>
      <c r="JAG108" s="36"/>
      <c r="JAH108" s="36"/>
      <c r="JAI108" s="36"/>
      <c r="JAJ108" s="36"/>
      <c r="JAK108" s="36"/>
      <c r="JAL108" s="36"/>
      <c r="JAM108" s="36"/>
      <c r="JAN108" s="36"/>
      <c r="JAO108" s="36"/>
      <c r="JAP108" s="36"/>
      <c r="JAQ108" s="36"/>
      <c r="JAR108" s="36"/>
      <c r="JAS108" s="36"/>
      <c r="JAT108" s="36"/>
      <c r="JAU108" s="36"/>
      <c r="JAV108" s="36"/>
      <c r="JAW108" s="36"/>
      <c r="JAX108" s="36"/>
      <c r="JAY108" s="36"/>
      <c r="JAZ108" s="36"/>
      <c r="JBA108" s="36"/>
      <c r="JBB108" s="36"/>
      <c r="JBC108" s="36"/>
      <c r="JBD108" s="36"/>
      <c r="JBE108" s="36"/>
      <c r="JBF108" s="36"/>
      <c r="JBG108" s="36"/>
      <c r="JBH108" s="36"/>
      <c r="JBI108" s="36"/>
      <c r="JBJ108" s="36"/>
      <c r="JBK108" s="36"/>
      <c r="JBL108" s="36"/>
      <c r="JBM108" s="36"/>
      <c r="JBN108" s="36"/>
      <c r="JBO108" s="36"/>
      <c r="JBP108" s="36"/>
      <c r="JBQ108" s="36"/>
      <c r="JBR108" s="36"/>
      <c r="JBS108" s="36"/>
      <c r="JBT108" s="36"/>
      <c r="JBU108" s="36"/>
      <c r="JBV108" s="36"/>
      <c r="JBW108" s="36"/>
      <c r="JBX108" s="36"/>
      <c r="JBY108" s="36"/>
      <c r="JBZ108" s="36"/>
      <c r="JCA108" s="36"/>
      <c r="JCB108" s="36"/>
      <c r="JCC108" s="36"/>
      <c r="JCD108" s="36"/>
      <c r="JCE108" s="36"/>
      <c r="JCF108" s="36"/>
      <c r="JCG108" s="36"/>
      <c r="JCH108" s="36"/>
      <c r="JCI108" s="36"/>
      <c r="JCJ108" s="36"/>
      <c r="JCK108" s="36"/>
      <c r="JCL108" s="36"/>
      <c r="JCM108" s="36"/>
      <c r="JCN108" s="36"/>
      <c r="JCO108" s="36"/>
      <c r="JCP108" s="36"/>
      <c r="JCQ108" s="36"/>
      <c r="JCR108" s="36"/>
      <c r="JCS108" s="36"/>
      <c r="JCT108" s="36"/>
      <c r="JCU108" s="36"/>
      <c r="JCV108" s="36"/>
      <c r="JCW108" s="36"/>
      <c r="JCX108" s="36"/>
      <c r="JCY108" s="36"/>
      <c r="JCZ108" s="36"/>
      <c r="JDA108" s="36"/>
      <c r="JDB108" s="36"/>
      <c r="JDC108" s="36"/>
      <c r="JDD108" s="36"/>
      <c r="JDE108" s="36"/>
      <c r="JDF108" s="36"/>
      <c r="JDG108" s="36"/>
      <c r="JDH108" s="36"/>
      <c r="JDI108" s="36"/>
      <c r="JDJ108" s="36"/>
      <c r="JDK108" s="36"/>
      <c r="JDL108" s="36"/>
      <c r="JDM108" s="36"/>
      <c r="JDN108" s="36"/>
      <c r="JDO108" s="36"/>
      <c r="JDP108" s="36"/>
      <c r="JDQ108" s="36"/>
      <c r="JDR108" s="36"/>
      <c r="JDS108" s="36"/>
      <c r="JDT108" s="36"/>
      <c r="JDU108" s="36"/>
      <c r="JDV108" s="36"/>
      <c r="JDW108" s="36"/>
      <c r="JDX108" s="36"/>
      <c r="JDY108" s="36"/>
      <c r="JDZ108" s="36"/>
      <c r="JEA108" s="36"/>
      <c r="JEB108" s="36"/>
      <c r="JEC108" s="36"/>
      <c r="JED108" s="36"/>
      <c r="JEE108" s="36"/>
      <c r="JEF108" s="36"/>
      <c r="JEG108" s="36"/>
      <c r="JEH108" s="36"/>
      <c r="JEI108" s="36"/>
      <c r="JEJ108" s="36"/>
      <c r="JEK108" s="36"/>
      <c r="JEL108" s="36"/>
      <c r="JEM108" s="36"/>
      <c r="JEN108" s="36"/>
      <c r="JEO108" s="36"/>
      <c r="JEP108" s="36"/>
      <c r="JEQ108" s="36"/>
      <c r="JER108" s="36"/>
      <c r="JES108" s="36"/>
      <c r="JET108" s="36"/>
      <c r="JEU108" s="36"/>
      <c r="JEV108" s="36"/>
      <c r="JEW108" s="36"/>
      <c r="JEX108" s="36"/>
      <c r="JEY108" s="36"/>
      <c r="JEZ108" s="36"/>
      <c r="JFA108" s="36"/>
      <c r="JFB108" s="36"/>
      <c r="JFC108" s="36"/>
      <c r="JFD108" s="36"/>
      <c r="JFE108" s="36"/>
      <c r="JFF108" s="36"/>
      <c r="JFG108" s="36"/>
      <c r="JFH108" s="36"/>
      <c r="JFI108" s="36"/>
      <c r="JFJ108" s="36"/>
      <c r="JFK108" s="36"/>
      <c r="JFL108" s="36"/>
      <c r="JFM108" s="36"/>
      <c r="JFN108" s="36"/>
      <c r="JFO108" s="36"/>
      <c r="JFP108" s="36"/>
      <c r="JFQ108" s="36"/>
      <c r="JFR108" s="36"/>
      <c r="JFS108" s="36"/>
      <c r="JFT108" s="36"/>
      <c r="JFU108" s="36"/>
      <c r="JFV108" s="36"/>
      <c r="JFW108" s="36"/>
      <c r="JFX108" s="36"/>
      <c r="JFY108" s="36"/>
      <c r="JFZ108" s="36"/>
      <c r="JGA108" s="36"/>
      <c r="JGB108" s="36"/>
      <c r="JGC108" s="36"/>
      <c r="JGD108" s="36"/>
      <c r="JGE108" s="36"/>
      <c r="JGF108" s="36"/>
      <c r="JGG108" s="36"/>
      <c r="JGH108" s="36"/>
      <c r="JGI108" s="36"/>
      <c r="JGJ108" s="36"/>
      <c r="JGK108" s="36"/>
      <c r="JGL108" s="36"/>
      <c r="JGM108" s="36"/>
      <c r="JGN108" s="36"/>
      <c r="JGO108" s="36"/>
      <c r="JGP108" s="36"/>
      <c r="JGQ108" s="36"/>
      <c r="JGR108" s="36"/>
      <c r="JGS108" s="36"/>
      <c r="JGT108" s="36"/>
      <c r="JGU108" s="36"/>
      <c r="JGV108" s="36"/>
      <c r="JGW108" s="36"/>
      <c r="JGX108" s="36"/>
      <c r="JGY108" s="36"/>
      <c r="JGZ108" s="36"/>
      <c r="JHA108" s="36"/>
      <c r="JHB108" s="36"/>
      <c r="JHC108" s="36"/>
      <c r="JHD108" s="36"/>
      <c r="JHE108" s="36"/>
      <c r="JHF108" s="36"/>
      <c r="JHG108" s="36"/>
      <c r="JHH108" s="36"/>
      <c r="JHI108" s="36"/>
      <c r="JHJ108" s="36"/>
      <c r="JHK108" s="36"/>
      <c r="JHL108" s="36"/>
      <c r="JHM108" s="36"/>
      <c r="JHN108" s="36"/>
      <c r="JHO108" s="36"/>
      <c r="JHP108" s="36"/>
      <c r="JHQ108" s="36"/>
      <c r="JHR108" s="36"/>
      <c r="JHS108" s="36"/>
      <c r="JHT108" s="36"/>
      <c r="JHU108" s="36"/>
      <c r="JHV108" s="36"/>
      <c r="JHW108" s="36"/>
      <c r="JHX108" s="36"/>
      <c r="JHY108" s="36"/>
      <c r="JHZ108" s="36"/>
      <c r="JIA108" s="36"/>
      <c r="JIB108" s="36"/>
      <c r="JIC108" s="36"/>
      <c r="JID108" s="36"/>
      <c r="JIE108" s="36"/>
      <c r="JIF108" s="36"/>
      <c r="JIG108" s="36"/>
      <c r="JIH108" s="36"/>
      <c r="JII108" s="36"/>
      <c r="JIJ108" s="36"/>
      <c r="JIK108" s="36"/>
      <c r="JIL108" s="36"/>
      <c r="JIM108" s="36"/>
      <c r="JIN108" s="36"/>
      <c r="JIO108" s="36"/>
      <c r="JIP108" s="36"/>
      <c r="JIQ108" s="36"/>
      <c r="JIR108" s="36"/>
      <c r="JIS108" s="36"/>
      <c r="JIT108" s="36"/>
      <c r="JIU108" s="36"/>
      <c r="JIV108" s="36"/>
      <c r="JIW108" s="36"/>
      <c r="JIX108" s="36"/>
      <c r="JIY108" s="36"/>
      <c r="JIZ108" s="36"/>
      <c r="JJA108" s="36"/>
      <c r="JJB108" s="36"/>
      <c r="JJC108" s="36"/>
      <c r="JJD108" s="36"/>
      <c r="JJE108" s="36"/>
      <c r="JJF108" s="36"/>
      <c r="JJG108" s="36"/>
      <c r="JJH108" s="36"/>
      <c r="JJI108" s="36"/>
      <c r="JJJ108" s="36"/>
      <c r="JJK108" s="36"/>
      <c r="JJL108" s="36"/>
      <c r="JJM108" s="36"/>
      <c r="JJN108" s="36"/>
      <c r="JJO108" s="36"/>
      <c r="JJP108" s="36"/>
      <c r="JJQ108" s="36"/>
      <c r="JJR108" s="36"/>
      <c r="JJS108" s="36"/>
      <c r="JJT108" s="36"/>
      <c r="JJU108" s="36"/>
      <c r="JJV108" s="36"/>
      <c r="JJW108" s="36"/>
      <c r="JJX108" s="36"/>
      <c r="JJY108" s="36"/>
      <c r="JJZ108" s="36"/>
      <c r="JKA108" s="36"/>
      <c r="JKB108" s="36"/>
      <c r="JKC108" s="36"/>
      <c r="JKD108" s="36"/>
      <c r="JKE108" s="36"/>
      <c r="JKF108" s="36"/>
      <c r="JKG108" s="36"/>
      <c r="JKH108" s="36"/>
      <c r="JKI108" s="36"/>
      <c r="JKJ108" s="36"/>
      <c r="JKK108" s="36"/>
      <c r="JKL108" s="36"/>
      <c r="JKM108" s="36"/>
      <c r="JKN108" s="36"/>
      <c r="JKO108" s="36"/>
      <c r="JKP108" s="36"/>
      <c r="JKQ108" s="36"/>
      <c r="JKR108" s="36"/>
      <c r="JKS108" s="36"/>
      <c r="JKT108" s="36"/>
      <c r="JKU108" s="36"/>
      <c r="JKV108" s="36"/>
      <c r="JKW108" s="36"/>
      <c r="JKX108" s="36"/>
      <c r="JKY108" s="36"/>
      <c r="JKZ108" s="36"/>
      <c r="JLA108" s="36"/>
      <c r="JLB108" s="36"/>
      <c r="JLC108" s="36"/>
      <c r="JLD108" s="36"/>
      <c r="JLE108" s="36"/>
      <c r="JLF108" s="36"/>
      <c r="JLG108" s="36"/>
      <c r="JLH108" s="36"/>
      <c r="JLI108" s="36"/>
      <c r="JLJ108" s="36"/>
      <c r="JLK108" s="36"/>
      <c r="JLL108" s="36"/>
      <c r="JLM108" s="36"/>
      <c r="JLN108" s="36"/>
      <c r="JLO108" s="36"/>
      <c r="JLP108" s="36"/>
      <c r="JLQ108" s="36"/>
      <c r="JLR108" s="36"/>
      <c r="JLS108" s="36"/>
      <c r="JLT108" s="36"/>
      <c r="JLU108" s="36"/>
      <c r="JLV108" s="36"/>
      <c r="JLW108" s="36"/>
      <c r="JLX108" s="36"/>
      <c r="JLY108" s="36"/>
      <c r="JLZ108" s="36"/>
      <c r="JMA108" s="36"/>
      <c r="JMB108" s="36"/>
      <c r="JMC108" s="36"/>
      <c r="JMD108" s="36"/>
      <c r="JME108" s="36"/>
      <c r="JMF108" s="36"/>
      <c r="JMG108" s="36"/>
      <c r="JMH108" s="36"/>
      <c r="JMI108" s="36"/>
      <c r="JMJ108" s="36"/>
      <c r="JMK108" s="36"/>
      <c r="JML108" s="36"/>
      <c r="JMM108" s="36"/>
      <c r="JMN108" s="36"/>
      <c r="JMO108" s="36"/>
      <c r="JMP108" s="36"/>
      <c r="JMQ108" s="36"/>
      <c r="JMR108" s="36"/>
      <c r="JMS108" s="36"/>
      <c r="JMT108" s="36"/>
      <c r="JMU108" s="36"/>
      <c r="JMV108" s="36"/>
      <c r="JMW108" s="36"/>
      <c r="JMX108" s="36"/>
      <c r="JMY108" s="36"/>
      <c r="JMZ108" s="36"/>
      <c r="JNA108" s="36"/>
      <c r="JNB108" s="36"/>
      <c r="JNC108" s="36"/>
      <c r="JND108" s="36"/>
      <c r="JNE108" s="36"/>
      <c r="JNF108" s="36"/>
      <c r="JNG108" s="36"/>
      <c r="JNH108" s="36"/>
      <c r="JNI108" s="36"/>
      <c r="JNJ108" s="36"/>
      <c r="JNK108" s="36"/>
      <c r="JNL108" s="36"/>
      <c r="JNM108" s="36"/>
      <c r="JNN108" s="36"/>
      <c r="JNO108" s="36"/>
      <c r="JNP108" s="36"/>
      <c r="JNQ108" s="36"/>
      <c r="JNR108" s="36"/>
      <c r="JNS108" s="36"/>
      <c r="JNT108" s="36"/>
      <c r="JNU108" s="36"/>
      <c r="JNV108" s="36"/>
      <c r="JNW108" s="36"/>
      <c r="JNX108" s="36"/>
      <c r="JNY108" s="36"/>
      <c r="JNZ108" s="36"/>
      <c r="JOA108" s="36"/>
      <c r="JOB108" s="36"/>
      <c r="JOC108" s="36"/>
      <c r="JOD108" s="36"/>
      <c r="JOE108" s="36"/>
      <c r="JOF108" s="36"/>
      <c r="JOG108" s="36"/>
      <c r="JOH108" s="36"/>
      <c r="JOI108" s="36"/>
      <c r="JOJ108" s="36"/>
      <c r="JOK108" s="36"/>
      <c r="JOL108" s="36"/>
      <c r="JOM108" s="36"/>
      <c r="JON108" s="36"/>
      <c r="JOO108" s="36"/>
      <c r="JOP108" s="36"/>
      <c r="JOQ108" s="36"/>
      <c r="JOR108" s="36"/>
      <c r="JOS108" s="36"/>
      <c r="JOT108" s="36"/>
      <c r="JOU108" s="36"/>
      <c r="JOV108" s="36"/>
      <c r="JOW108" s="36"/>
      <c r="JOX108" s="36"/>
      <c r="JOY108" s="36"/>
      <c r="JOZ108" s="36"/>
      <c r="JPA108" s="36"/>
      <c r="JPB108" s="36"/>
      <c r="JPC108" s="36"/>
      <c r="JPD108" s="36"/>
      <c r="JPE108" s="36"/>
      <c r="JPF108" s="36"/>
      <c r="JPG108" s="36"/>
      <c r="JPH108" s="36"/>
      <c r="JPI108" s="36"/>
      <c r="JPJ108" s="36"/>
      <c r="JPK108" s="36"/>
      <c r="JPL108" s="36"/>
      <c r="JPM108" s="36"/>
      <c r="JPN108" s="36"/>
      <c r="JPO108" s="36"/>
      <c r="JPP108" s="36"/>
      <c r="JPQ108" s="36"/>
      <c r="JPR108" s="36"/>
      <c r="JPS108" s="36"/>
      <c r="JPT108" s="36"/>
      <c r="JPU108" s="36"/>
      <c r="JPV108" s="36"/>
      <c r="JPW108" s="36"/>
      <c r="JPX108" s="36"/>
      <c r="JPY108" s="36"/>
      <c r="JPZ108" s="36"/>
      <c r="JQA108" s="36"/>
      <c r="JQB108" s="36"/>
      <c r="JQC108" s="36"/>
      <c r="JQD108" s="36"/>
      <c r="JQE108" s="36"/>
      <c r="JQF108" s="36"/>
      <c r="JQG108" s="36"/>
      <c r="JQH108" s="36"/>
      <c r="JQI108" s="36"/>
      <c r="JQJ108" s="36"/>
      <c r="JQK108" s="36"/>
      <c r="JQL108" s="36"/>
      <c r="JQM108" s="36"/>
      <c r="JQN108" s="36"/>
      <c r="JQO108" s="36"/>
      <c r="JQP108" s="36"/>
      <c r="JQQ108" s="36"/>
      <c r="JQR108" s="36"/>
      <c r="JQS108" s="36"/>
      <c r="JQT108" s="36"/>
      <c r="JQU108" s="36"/>
      <c r="JQV108" s="36"/>
      <c r="JQW108" s="36"/>
      <c r="JQX108" s="36"/>
      <c r="JQY108" s="36"/>
      <c r="JQZ108" s="36"/>
      <c r="JRA108" s="36"/>
      <c r="JRB108" s="36"/>
      <c r="JRC108" s="36"/>
      <c r="JRD108" s="36"/>
      <c r="JRE108" s="36"/>
      <c r="JRF108" s="36"/>
      <c r="JRG108" s="36"/>
      <c r="JRH108" s="36"/>
      <c r="JRI108" s="36"/>
      <c r="JRJ108" s="36"/>
      <c r="JRK108" s="36"/>
      <c r="JRL108" s="36"/>
      <c r="JRM108" s="36"/>
      <c r="JRN108" s="36"/>
      <c r="JRO108" s="36"/>
      <c r="JRP108" s="36"/>
      <c r="JRQ108" s="36"/>
      <c r="JRR108" s="36"/>
      <c r="JRS108" s="36"/>
      <c r="JRT108" s="36"/>
      <c r="JRU108" s="36"/>
      <c r="JRV108" s="36"/>
      <c r="JRW108" s="36"/>
      <c r="JRX108" s="36"/>
      <c r="JRY108" s="36"/>
      <c r="JRZ108" s="36"/>
      <c r="JSA108" s="36"/>
      <c r="JSB108" s="36"/>
      <c r="JSC108" s="36"/>
      <c r="JSD108" s="36"/>
      <c r="JSE108" s="36"/>
      <c r="JSF108" s="36"/>
      <c r="JSG108" s="36"/>
      <c r="JSH108" s="36"/>
      <c r="JSI108" s="36"/>
      <c r="JSJ108" s="36"/>
      <c r="JSK108" s="36"/>
      <c r="JSL108" s="36"/>
      <c r="JSM108" s="36"/>
      <c r="JSN108" s="36"/>
      <c r="JSO108" s="36"/>
      <c r="JSP108" s="36"/>
      <c r="JSQ108" s="36"/>
      <c r="JSR108" s="36"/>
      <c r="JSS108" s="36"/>
      <c r="JST108" s="36"/>
      <c r="JSU108" s="36"/>
      <c r="JSV108" s="36"/>
      <c r="JSW108" s="36"/>
      <c r="JSX108" s="36"/>
      <c r="JSY108" s="36"/>
      <c r="JSZ108" s="36"/>
      <c r="JTA108" s="36"/>
      <c r="JTB108" s="36"/>
      <c r="JTC108" s="36"/>
      <c r="JTD108" s="36"/>
      <c r="JTE108" s="36"/>
      <c r="JTF108" s="36"/>
      <c r="JTG108" s="36"/>
      <c r="JTH108" s="36"/>
      <c r="JTI108" s="36"/>
      <c r="JTJ108" s="36"/>
      <c r="JTK108" s="36"/>
      <c r="JTL108" s="36"/>
      <c r="JTM108" s="36"/>
      <c r="JTN108" s="36"/>
      <c r="JTO108" s="36"/>
      <c r="JTP108" s="36"/>
      <c r="JTQ108" s="36"/>
      <c r="JTR108" s="36"/>
      <c r="JTS108" s="36"/>
      <c r="JTT108" s="36"/>
      <c r="JTU108" s="36"/>
      <c r="JTV108" s="36"/>
      <c r="JTW108" s="36"/>
      <c r="JTX108" s="36"/>
      <c r="JTY108" s="36"/>
      <c r="JTZ108" s="36"/>
      <c r="JUA108" s="36"/>
      <c r="JUB108" s="36"/>
      <c r="JUC108" s="36"/>
      <c r="JUD108" s="36"/>
      <c r="JUE108" s="36"/>
      <c r="JUF108" s="36"/>
      <c r="JUG108" s="36"/>
      <c r="JUH108" s="36"/>
      <c r="JUI108" s="36"/>
      <c r="JUJ108" s="36"/>
      <c r="JUK108" s="36"/>
      <c r="JUL108" s="36"/>
      <c r="JUM108" s="36"/>
      <c r="JUN108" s="36"/>
      <c r="JUO108" s="36"/>
      <c r="JUP108" s="36"/>
      <c r="JUQ108" s="36"/>
      <c r="JUR108" s="36"/>
      <c r="JUS108" s="36"/>
      <c r="JUT108" s="36"/>
      <c r="JUU108" s="36"/>
      <c r="JUV108" s="36"/>
      <c r="JUW108" s="36"/>
      <c r="JUX108" s="36"/>
      <c r="JUY108" s="36"/>
      <c r="JUZ108" s="36"/>
      <c r="JVA108" s="36"/>
      <c r="JVB108" s="36"/>
      <c r="JVC108" s="36"/>
      <c r="JVD108" s="36"/>
      <c r="JVE108" s="36"/>
      <c r="JVF108" s="36"/>
      <c r="JVG108" s="36"/>
      <c r="JVH108" s="36"/>
      <c r="JVI108" s="36"/>
      <c r="JVJ108" s="36"/>
      <c r="JVK108" s="36"/>
      <c r="JVL108" s="36"/>
      <c r="JVM108" s="36"/>
      <c r="JVN108" s="36"/>
      <c r="JVO108" s="36"/>
      <c r="JVP108" s="36"/>
      <c r="JVQ108" s="36"/>
      <c r="JVR108" s="36"/>
      <c r="JVS108" s="36"/>
      <c r="JVT108" s="36"/>
      <c r="JVU108" s="36"/>
      <c r="JVV108" s="36"/>
      <c r="JVW108" s="36"/>
      <c r="JVX108" s="36"/>
      <c r="JVY108" s="36"/>
      <c r="JVZ108" s="36"/>
      <c r="JWA108" s="36"/>
      <c r="JWB108" s="36"/>
      <c r="JWC108" s="36"/>
      <c r="JWD108" s="36"/>
      <c r="JWE108" s="36"/>
      <c r="JWF108" s="36"/>
      <c r="JWG108" s="36"/>
      <c r="JWH108" s="36"/>
      <c r="JWI108" s="36"/>
      <c r="JWJ108" s="36"/>
      <c r="JWK108" s="36"/>
      <c r="JWL108" s="36"/>
      <c r="JWM108" s="36"/>
      <c r="JWN108" s="36"/>
      <c r="JWO108" s="36"/>
      <c r="JWP108" s="36"/>
      <c r="JWQ108" s="36"/>
      <c r="JWR108" s="36"/>
      <c r="JWS108" s="36"/>
      <c r="JWT108" s="36"/>
      <c r="JWU108" s="36"/>
      <c r="JWV108" s="36"/>
      <c r="JWW108" s="36"/>
      <c r="JWX108" s="36"/>
      <c r="JWY108" s="36"/>
      <c r="JWZ108" s="36"/>
      <c r="JXA108" s="36"/>
      <c r="JXB108" s="36"/>
      <c r="JXC108" s="36"/>
      <c r="JXD108" s="36"/>
      <c r="JXE108" s="36"/>
      <c r="JXF108" s="36"/>
      <c r="JXG108" s="36"/>
      <c r="JXH108" s="36"/>
      <c r="JXI108" s="36"/>
      <c r="JXJ108" s="36"/>
      <c r="JXK108" s="36"/>
      <c r="JXL108" s="36"/>
      <c r="JXM108" s="36"/>
      <c r="JXN108" s="36"/>
      <c r="JXO108" s="36"/>
      <c r="JXP108" s="36"/>
      <c r="JXQ108" s="36"/>
      <c r="JXR108" s="36"/>
      <c r="JXS108" s="36"/>
      <c r="JXT108" s="36"/>
      <c r="JXU108" s="36"/>
      <c r="JXV108" s="36"/>
      <c r="JXW108" s="36"/>
      <c r="JXX108" s="36"/>
      <c r="JXY108" s="36"/>
      <c r="JXZ108" s="36"/>
      <c r="JYA108" s="36"/>
      <c r="JYB108" s="36"/>
      <c r="JYC108" s="36"/>
      <c r="JYD108" s="36"/>
      <c r="JYE108" s="36"/>
      <c r="JYF108" s="36"/>
      <c r="JYG108" s="36"/>
      <c r="JYH108" s="36"/>
      <c r="JYI108" s="36"/>
      <c r="JYJ108" s="36"/>
      <c r="JYK108" s="36"/>
      <c r="JYL108" s="36"/>
      <c r="JYM108" s="36"/>
      <c r="JYN108" s="36"/>
      <c r="JYO108" s="36"/>
      <c r="JYP108" s="36"/>
      <c r="JYQ108" s="36"/>
      <c r="JYR108" s="36"/>
      <c r="JYS108" s="36"/>
      <c r="JYT108" s="36"/>
      <c r="JYU108" s="36"/>
      <c r="JYV108" s="36"/>
      <c r="JYW108" s="36"/>
      <c r="JYX108" s="36"/>
      <c r="JYY108" s="36"/>
      <c r="JYZ108" s="36"/>
      <c r="JZA108" s="36"/>
      <c r="JZB108" s="36"/>
      <c r="JZC108" s="36"/>
      <c r="JZD108" s="36"/>
      <c r="JZE108" s="36"/>
      <c r="JZF108" s="36"/>
      <c r="JZG108" s="36"/>
      <c r="JZH108" s="36"/>
      <c r="JZI108" s="36"/>
      <c r="JZJ108" s="36"/>
      <c r="JZK108" s="36"/>
      <c r="JZL108" s="36"/>
      <c r="JZM108" s="36"/>
      <c r="JZN108" s="36"/>
      <c r="JZO108" s="36"/>
      <c r="JZP108" s="36"/>
      <c r="JZQ108" s="36"/>
      <c r="JZR108" s="36"/>
      <c r="JZS108" s="36"/>
      <c r="JZT108" s="36"/>
      <c r="JZU108" s="36"/>
      <c r="JZV108" s="36"/>
      <c r="JZW108" s="36"/>
      <c r="JZX108" s="36"/>
      <c r="JZY108" s="36"/>
      <c r="JZZ108" s="36"/>
      <c r="KAA108" s="36"/>
      <c r="KAB108" s="36"/>
      <c r="KAC108" s="36"/>
      <c r="KAD108" s="36"/>
      <c r="KAE108" s="36"/>
      <c r="KAF108" s="36"/>
      <c r="KAG108" s="36"/>
      <c r="KAH108" s="36"/>
      <c r="KAI108" s="36"/>
      <c r="KAJ108" s="36"/>
      <c r="KAK108" s="36"/>
      <c r="KAL108" s="36"/>
      <c r="KAM108" s="36"/>
      <c r="KAN108" s="36"/>
      <c r="KAO108" s="36"/>
      <c r="KAP108" s="36"/>
      <c r="KAQ108" s="36"/>
      <c r="KAR108" s="36"/>
      <c r="KAS108" s="36"/>
      <c r="KAT108" s="36"/>
      <c r="KAU108" s="36"/>
      <c r="KAV108" s="36"/>
      <c r="KAW108" s="36"/>
      <c r="KAX108" s="36"/>
      <c r="KAY108" s="36"/>
      <c r="KAZ108" s="36"/>
      <c r="KBA108" s="36"/>
      <c r="KBB108" s="36"/>
      <c r="KBC108" s="36"/>
      <c r="KBD108" s="36"/>
      <c r="KBE108" s="36"/>
      <c r="KBF108" s="36"/>
      <c r="KBG108" s="36"/>
      <c r="KBH108" s="36"/>
      <c r="KBI108" s="36"/>
      <c r="KBJ108" s="36"/>
      <c r="KBK108" s="36"/>
      <c r="KBL108" s="36"/>
      <c r="KBM108" s="36"/>
      <c r="KBN108" s="36"/>
      <c r="KBO108" s="36"/>
      <c r="KBP108" s="36"/>
      <c r="KBQ108" s="36"/>
      <c r="KBR108" s="36"/>
      <c r="KBS108" s="36"/>
      <c r="KBT108" s="36"/>
      <c r="KBU108" s="36"/>
      <c r="KBV108" s="36"/>
      <c r="KBW108" s="36"/>
      <c r="KBX108" s="36"/>
      <c r="KBY108" s="36"/>
      <c r="KBZ108" s="36"/>
      <c r="KCA108" s="36"/>
      <c r="KCB108" s="36"/>
      <c r="KCC108" s="36"/>
      <c r="KCD108" s="36"/>
      <c r="KCE108" s="36"/>
      <c r="KCF108" s="36"/>
      <c r="KCG108" s="36"/>
      <c r="KCH108" s="36"/>
      <c r="KCI108" s="36"/>
      <c r="KCJ108" s="36"/>
      <c r="KCK108" s="36"/>
      <c r="KCL108" s="36"/>
      <c r="KCM108" s="36"/>
      <c r="KCN108" s="36"/>
      <c r="KCO108" s="36"/>
      <c r="KCP108" s="36"/>
      <c r="KCQ108" s="36"/>
      <c r="KCR108" s="36"/>
      <c r="KCS108" s="36"/>
      <c r="KCT108" s="36"/>
      <c r="KCU108" s="36"/>
      <c r="KCV108" s="36"/>
      <c r="KCW108" s="36"/>
      <c r="KCX108" s="36"/>
      <c r="KCY108" s="36"/>
      <c r="KCZ108" s="36"/>
      <c r="KDA108" s="36"/>
      <c r="KDB108" s="36"/>
      <c r="KDC108" s="36"/>
      <c r="KDD108" s="36"/>
      <c r="KDE108" s="36"/>
      <c r="KDF108" s="36"/>
      <c r="KDG108" s="36"/>
      <c r="KDH108" s="36"/>
      <c r="KDI108" s="36"/>
      <c r="KDJ108" s="36"/>
      <c r="KDK108" s="36"/>
      <c r="KDL108" s="36"/>
      <c r="KDM108" s="36"/>
      <c r="KDN108" s="36"/>
      <c r="KDO108" s="36"/>
      <c r="KDP108" s="36"/>
      <c r="KDQ108" s="36"/>
      <c r="KDR108" s="36"/>
      <c r="KDS108" s="36"/>
      <c r="KDT108" s="36"/>
      <c r="KDU108" s="36"/>
      <c r="KDV108" s="36"/>
      <c r="KDW108" s="36"/>
      <c r="KDX108" s="36"/>
      <c r="KDY108" s="36"/>
      <c r="KDZ108" s="36"/>
      <c r="KEA108" s="36"/>
      <c r="KEB108" s="36"/>
      <c r="KEC108" s="36"/>
      <c r="KED108" s="36"/>
      <c r="KEE108" s="36"/>
      <c r="KEF108" s="36"/>
      <c r="KEG108" s="36"/>
      <c r="KEH108" s="36"/>
      <c r="KEI108" s="36"/>
      <c r="KEJ108" s="36"/>
      <c r="KEK108" s="36"/>
      <c r="KEL108" s="36"/>
      <c r="KEM108" s="36"/>
      <c r="KEN108" s="36"/>
      <c r="KEO108" s="36"/>
      <c r="KEP108" s="36"/>
      <c r="KEQ108" s="36"/>
      <c r="KER108" s="36"/>
      <c r="KES108" s="36"/>
      <c r="KET108" s="36"/>
      <c r="KEU108" s="36"/>
      <c r="KEV108" s="36"/>
      <c r="KEW108" s="36"/>
      <c r="KEX108" s="36"/>
      <c r="KEY108" s="36"/>
      <c r="KEZ108" s="36"/>
      <c r="KFA108" s="36"/>
      <c r="KFB108" s="36"/>
      <c r="KFC108" s="36"/>
      <c r="KFD108" s="36"/>
      <c r="KFE108" s="36"/>
      <c r="KFF108" s="36"/>
      <c r="KFG108" s="36"/>
      <c r="KFH108" s="36"/>
      <c r="KFI108" s="36"/>
      <c r="KFJ108" s="36"/>
      <c r="KFK108" s="36"/>
      <c r="KFL108" s="36"/>
      <c r="KFM108" s="36"/>
      <c r="KFN108" s="36"/>
      <c r="KFO108" s="36"/>
      <c r="KFP108" s="36"/>
      <c r="KFQ108" s="36"/>
      <c r="KFR108" s="36"/>
      <c r="KFS108" s="36"/>
      <c r="KFT108" s="36"/>
      <c r="KFU108" s="36"/>
      <c r="KFV108" s="36"/>
      <c r="KFW108" s="36"/>
      <c r="KFX108" s="36"/>
      <c r="KFY108" s="36"/>
      <c r="KFZ108" s="36"/>
      <c r="KGA108" s="36"/>
      <c r="KGB108" s="36"/>
      <c r="KGC108" s="36"/>
      <c r="KGD108" s="36"/>
      <c r="KGE108" s="36"/>
      <c r="KGF108" s="36"/>
      <c r="KGG108" s="36"/>
      <c r="KGH108" s="36"/>
      <c r="KGI108" s="36"/>
      <c r="KGJ108" s="36"/>
      <c r="KGK108" s="36"/>
      <c r="KGL108" s="36"/>
      <c r="KGM108" s="36"/>
      <c r="KGN108" s="36"/>
      <c r="KGO108" s="36"/>
      <c r="KGP108" s="36"/>
      <c r="KGQ108" s="36"/>
      <c r="KGR108" s="36"/>
      <c r="KGS108" s="36"/>
      <c r="KGT108" s="36"/>
      <c r="KGU108" s="36"/>
      <c r="KGV108" s="36"/>
      <c r="KGW108" s="36"/>
      <c r="KGX108" s="36"/>
      <c r="KGY108" s="36"/>
      <c r="KGZ108" s="36"/>
      <c r="KHA108" s="36"/>
      <c r="KHB108" s="36"/>
      <c r="KHC108" s="36"/>
      <c r="KHD108" s="36"/>
      <c r="KHE108" s="36"/>
      <c r="KHF108" s="36"/>
      <c r="KHG108" s="36"/>
      <c r="KHH108" s="36"/>
      <c r="KHI108" s="36"/>
      <c r="KHJ108" s="36"/>
      <c r="KHK108" s="36"/>
      <c r="KHL108" s="36"/>
      <c r="KHM108" s="36"/>
      <c r="KHN108" s="36"/>
      <c r="KHO108" s="36"/>
      <c r="KHP108" s="36"/>
      <c r="KHQ108" s="36"/>
      <c r="KHR108" s="36"/>
      <c r="KHS108" s="36"/>
      <c r="KHT108" s="36"/>
      <c r="KHU108" s="36"/>
      <c r="KHV108" s="36"/>
      <c r="KHW108" s="36"/>
      <c r="KHX108" s="36"/>
      <c r="KHY108" s="36"/>
      <c r="KHZ108" s="36"/>
      <c r="KIA108" s="36"/>
      <c r="KIB108" s="36"/>
      <c r="KIC108" s="36"/>
      <c r="KID108" s="36"/>
      <c r="KIE108" s="36"/>
      <c r="KIF108" s="36"/>
      <c r="KIG108" s="36"/>
      <c r="KIH108" s="36"/>
      <c r="KII108" s="36"/>
      <c r="KIJ108" s="36"/>
      <c r="KIK108" s="36"/>
      <c r="KIL108" s="36"/>
      <c r="KIM108" s="36"/>
      <c r="KIN108" s="36"/>
      <c r="KIO108" s="36"/>
      <c r="KIP108" s="36"/>
      <c r="KIQ108" s="36"/>
      <c r="KIR108" s="36"/>
      <c r="KIS108" s="36"/>
      <c r="KIT108" s="36"/>
      <c r="KIU108" s="36"/>
      <c r="KIV108" s="36"/>
      <c r="KIW108" s="36"/>
      <c r="KIX108" s="36"/>
      <c r="KIY108" s="36"/>
      <c r="KIZ108" s="36"/>
      <c r="KJA108" s="36"/>
      <c r="KJB108" s="36"/>
      <c r="KJC108" s="36"/>
      <c r="KJD108" s="36"/>
      <c r="KJE108" s="36"/>
      <c r="KJF108" s="36"/>
      <c r="KJG108" s="36"/>
      <c r="KJH108" s="36"/>
      <c r="KJI108" s="36"/>
      <c r="KJJ108" s="36"/>
      <c r="KJK108" s="36"/>
      <c r="KJL108" s="36"/>
      <c r="KJM108" s="36"/>
      <c r="KJN108" s="36"/>
      <c r="KJO108" s="36"/>
      <c r="KJP108" s="36"/>
      <c r="KJQ108" s="36"/>
      <c r="KJR108" s="36"/>
      <c r="KJS108" s="36"/>
      <c r="KJT108" s="36"/>
      <c r="KJU108" s="36"/>
      <c r="KJV108" s="36"/>
      <c r="KJW108" s="36"/>
      <c r="KJX108" s="36"/>
      <c r="KJY108" s="36"/>
      <c r="KJZ108" s="36"/>
      <c r="KKA108" s="36"/>
      <c r="KKB108" s="36"/>
      <c r="KKC108" s="36"/>
      <c r="KKD108" s="36"/>
      <c r="KKE108" s="36"/>
      <c r="KKF108" s="36"/>
      <c r="KKG108" s="36"/>
      <c r="KKH108" s="36"/>
      <c r="KKI108" s="36"/>
      <c r="KKJ108" s="36"/>
      <c r="KKK108" s="36"/>
      <c r="KKL108" s="36"/>
      <c r="KKM108" s="36"/>
      <c r="KKN108" s="36"/>
      <c r="KKO108" s="36"/>
      <c r="KKP108" s="36"/>
      <c r="KKQ108" s="36"/>
      <c r="KKR108" s="36"/>
      <c r="KKS108" s="36"/>
      <c r="KKT108" s="36"/>
      <c r="KKU108" s="36"/>
      <c r="KKV108" s="36"/>
      <c r="KKW108" s="36"/>
      <c r="KKX108" s="36"/>
      <c r="KKY108" s="36"/>
      <c r="KKZ108" s="36"/>
      <c r="KLA108" s="36"/>
      <c r="KLB108" s="36"/>
      <c r="KLC108" s="36"/>
      <c r="KLD108" s="36"/>
      <c r="KLE108" s="36"/>
      <c r="KLF108" s="36"/>
      <c r="KLG108" s="36"/>
      <c r="KLH108" s="36"/>
      <c r="KLI108" s="36"/>
      <c r="KLJ108" s="36"/>
      <c r="KLK108" s="36"/>
      <c r="KLL108" s="36"/>
      <c r="KLM108" s="36"/>
      <c r="KLN108" s="36"/>
      <c r="KLO108" s="36"/>
      <c r="KLP108" s="36"/>
      <c r="KLQ108" s="36"/>
      <c r="KLR108" s="36"/>
      <c r="KLS108" s="36"/>
      <c r="KLT108" s="36"/>
      <c r="KLU108" s="36"/>
      <c r="KLV108" s="36"/>
      <c r="KLW108" s="36"/>
      <c r="KLX108" s="36"/>
      <c r="KLY108" s="36"/>
      <c r="KLZ108" s="36"/>
      <c r="KMA108" s="36"/>
      <c r="KMB108" s="36"/>
      <c r="KMC108" s="36"/>
      <c r="KMD108" s="36"/>
      <c r="KME108" s="36"/>
      <c r="KMF108" s="36"/>
      <c r="KMG108" s="36"/>
      <c r="KMH108" s="36"/>
      <c r="KMI108" s="36"/>
      <c r="KMJ108" s="36"/>
      <c r="KMK108" s="36"/>
      <c r="KML108" s="36"/>
      <c r="KMM108" s="36"/>
      <c r="KMN108" s="36"/>
      <c r="KMO108" s="36"/>
      <c r="KMP108" s="36"/>
      <c r="KMQ108" s="36"/>
      <c r="KMR108" s="36"/>
      <c r="KMS108" s="36"/>
      <c r="KMT108" s="36"/>
      <c r="KMU108" s="36"/>
      <c r="KMV108" s="36"/>
      <c r="KMW108" s="36"/>
      <c r="KMX108" s="36"/>
      <c r="KMY108" s="36"/>
      <c r="KMZ108" s="36"/>
      <c r="KNA108" s="36"/>
      <c r="KNB108" s="36"/>
      <c r="KNC108" s="36"/>
      <c r="KND108" s="36"/>
      <c r="KNE108" s="36"/>
      <c r="KNF108" s="36"/>
      <c r="KNG108" s="36"/>
      <c r="KNH108" s="36"/>
      <c r="KNI108" s="36"/>
      <c r="KNJ108" s="36"/>
      <c r="KNK108" s="36"/>
      <c r="KNL108" s="36"/>
      <c r="KNM108" s="36"/>
      <c r="KNN108" s="36"/>
      <c r="KNO108" s="36"/>
      <c r="KNP108" s="36"/>
      <c r="KNQ108" s="36"/>
      <c r="KNR108" s="36"/>
      <c r="KNS108" s="36"/>
      <c r="KNT108" s="36"/>
      <c r="KNU108" s="36"/>
      <c r="KNV108" s="36"/>
      <c r="KNW108" s="36"/>
      <c r="KNX108" s="36"/>
      <c r="KNY108" s="36"/>
      <c r="KNZ108" s="36"/>
      <c r="KOA108" s="36"/>
      <c r="KOB108" s="36"/>
      <c r="KOC108" s="36"/>
      <c r="KOD108" s="36"/>
      <c r="KOE108" s="36"/>
      <c r="KOF108" s="36"/>
      <c r="KOG108" s="36"/>
      <c r="KOH108" s="36"/>
      <c r="KOI108" s="36"/>
      <c r="KOJ108" s="36"/>
      <c r="KOK108" s="36"/>
      <c r="KOL108" s="36"/>
      <c r="KOM108" s="36"/>
      <c r="KON108" s="36"/>
      <c r="KOO108" s="36"/>
      <c r="KOP108" s="36"/>
      <c r="KOQ108" s="36"/>
      <c r="KOR108" s="36"/>
      <c r="KOS108" s="36"/>
      <c r="KOT108" s="36"/>
      <c r="KOU108" s="36"/>
      <c r="KOV108" s="36"/>
      <c r="KOW108" s="36"/>
      <c r="KOX108" s="36"/>
      <c r="KOY108" s="36"/>
      <c r="KOZ108" s="36"/>
      <c r="KPA108" s="36"/>
      <c r="KPB108" s="36"/>
      <c r="KPC108" s="36"/>
      <c r="KPD108" s="36"/>
      <c r="KPE108" s="36"/>
      <c r="KPF108" s="36"/>
      <c r="KPG108" s="36"/>
      <c r="KPH108" s="36"/>
      <c r="KPI108" s="36"/>
      <c r="KPJ108" s="36"/>
      <c r="KPK108" s="36"/>
      <c r="KPL108" s="36"/>
      <c r="KPM108" s="36"/>
      <c r="KPN108" s="36"/>
      <c r="KPO108" s="36"/>
      <c r="KPP108" s="36"/>
      <c r="KPQ108" s="36"/>
      <c r="KPR108" s="36"/>
      <c r="KPS108" s="36"/>
      <c r="KPT108" s="36"/>
      <c r="KPU108" s="36"/>
      <c r="KPV108" s="36"/>
      <c r="KPW108" s="36"/>
      <c r="KPX108" s="36"/>
      <c r="KPY108" s="36"/>
      <c r="KPZ108" s="36"/>
      <c r="KQA108" s="36"/>
      <c r="KQB108" s="36"/>
      <c r="KQC108" s="36"/>
      <c r="KQD108" s="36"/>
      <c r="KQE108" s="36"/>
      <c r="KQF108" s="36"/>
      <c r="KQG108" s="36"/>
      <c r="KQH108" s="36"/>
      <c r="KQI108" s="36"/>
      <c r="KQJ108" s="36"/>
      <c r="KQK108" s="36"/>
      <c r="KQL108" s="36"/>
      <c r="KQM108" s="36"/>
      <c r="KQN108" s="36"/>
      <c r="KQO108" s="36"/>
      <c r="KQP108" s="36"/>
      <c r="KQQ108" s="36"/>
      <c r="KQR108" s="36"/>
      <c r="KQS108" s="36"/>
      <c r="KQT108" s="36"/>
      <c r="KQU108" s="36"/>
      <c r="KQV108" s="36"/>
      <c r="KQW108" s="36"/>
      <c r="KQX108" s="36"/>
      <c r="KQY108" s="36"/>
      <c r="KQZ108" s="36"/>
      <c r="KRA108" s="36"/>
      <c r="KRB108" s="36"/>
      <c r="KRC108" s="36"/>
      <c r="KRD108" s="36"/>
      <c r="KRE108" s="36"/>
      <c r="KRF108" s="36"/>
      <c r="KRG108" s="36"/>
      <c r="KRH108" s="36"/>
      <c r="KRI108" s="36"/>
      <c r="KRJ108" s="36"/>
      <c r="KRK108" s="36"/>
      <c r="KRL108" s="36"/>
      <c r="KRM108" s="36"/>
      <c r="KRN108" s="36"/>
      <c r="KRO108" s="36"/>
      <c r="KRP108" s="36"/>
      <c r="KRQ108" s="36"/>
      <c r="KRR108" s="36"/>
      <c r="KRS108" s="36"/>
      <c r="KRT108" s="36"/>
      <c r="KRU108" s="36"/>
      <c r="KRV108" s="36"/>
      <c r="KRW108" s="36"/>
      <c r="KRX108" s="36"/>
      <c r="KRY108" s="36"/>
      <c r="KRZ108" s="36"/>
      <c r="KSA108" s="36"/>
      <c r="KSB108" s="36"/>
      <c r="KSC108" s="36"/>
      <c r="KSD108" s="36"/>
      <c r="KSE108" s="36"/>
      <c r="KSF108" s="36"/>
      <c r="KSG108" s="36"/>
      <c r="KSH108" s="36"/>
      <c r="KSI108" s="36"/>
      <c r="KSJ108" s="36"/>
      <c r="KSK108" s="36"/>
      <c r="KSL108" s="36"/>
      <c r="KSM108" s="36"/>
      <c r="KSN108" s="36"/>
      <c r="KSO108" s="36"/>
      <c r="KSP108" s="36"/>
      <c r="KSQ108" s="36"/>
      <c r="KSR108" s="36"/>
      <c r="KSS108" s="36"/>
      <c r="KST108" s="36"/>
      <c r="KSU108" s="36"/>
      <c r="KSV108" s="36"/>
      <c r="KSW108" s="36"/>
      <c r="KSX108" s="36"/>
      <c r="KSY108" s="36"/>
      <c r="KSZ108" s="36"/>
      <c r="KTA108" s="36"/>
      <c r="KTB108" s="36"/>
      <c r="KTC108" s="36"/>
      <c r="KTD108" s="36"/>
      <c r="KTE108" s="36"/>
      <c r="KTF108" s="36"/>
      <c r="KTG108" s="36"/>
      <c r="KTH108" s="36"/>
      <c r="KTI108" s="36"/>
      <c r="KTJ108" s="36"/>
      <c r="KTK108" s="36"/>
      <c r="KTL108" s="36"/>
      <c r="KTM108" s="36"/>
      <c r="KTN108" s="36"/>
      <c r="KTO108" s="36"/>
      <c r="KTP108" s="36"/>
      <c r="KTQ108" s="36"/>
      <c r="KTR108" s="36"/>
      <c r="KTS108" s="36"/>
      <c r="KTT108" s="36"/>
      <c r="KTU108" s="36"/>
      <c r="KTV108" s="36"/>
      <c r="KTW108" s="36"/>
      <c r="KTX108" s="36"/>
      <c r="KTY108" s="36"/>
      <c r="KTZ108" s="36"/>
      <c r="KUA108" s="36"/>
      <c r="KUB108" s="36"/>
      <c r="KUC108" s="36"/>
      <c r="KUD108" s="36"/>
      <c r="KUE108" s="36"/>
      <c r="KUF108" s="36"/>
      <c r="KUG108" s="36"/>
      <c r="KUH108" s="36"/>
      <c r="KUI108" s="36"/>
      <c r="KUJ108" s="36"/>
      <c r="KUK108" s="36"/>
      <c r="KUL108" s="36"/>
      <c r="KUM108" s="36"/>
      <c r="KUN108" s="36"/>
      <c r="KUO108" s="36"/>
      <c r="KUP108" s="36"/>
      <c r="KUQ108" s="36"/>
      <c r="KUR108" s="36"/>
      <c r="KUS108" s="36"/>
      <c r="KUT108" s="36"/>
      <c r="KUU108" s="36"/>
      <c r="KUV108" s="36"/>
      <c r="KUW108" s="36"/>
      <c r="KUX108" s="36"/>
      <c r="KUY108" s="36"/>
      <c r="KUZ108" s="36"/>
      <c r="KVA108" s="36"/>
      <c r="KVB108" s="36"/>
      <c r="KVC108" s="36"/>
      <c r="KVD108" s="36"/>
      <c r="KVE108" s="36"/>
      <c r="KVF108" s="36"/>
      <c r="KVG108" s="36"/>
      <c r="KVH108" s="36"/>
      <c r="KVI108" s="36"/>
      <c r="KVJ108" s="36"/>
      <c r="KVK108" s="36"/>
      <c r="KVL108" s="36"/>
      <c r="KVM108" s="36"/>
      <c r="KVN108" s="36"/>
      <c r="KVO108" s="36"/>
      <c r="KVP108" s="36"/>
      <c r="KVQ108" s="36"/>
      <c r="KVR108" s="36"/>
      <c r="KVS108" s="36"/>
      <c r="KVT108" s="36"/>
      <c r="KVU108" s="36"/>
      <c r="KVV108" s="36"/>
      <c r="KVW108" s="36"/>
      <c r="KVX108" s="36"/>
      <c r="KVY108" s="36"/>
      <c r="KVZ108" s="36"/>
      <c r="KWA108" s="36"/>
      <c r="KWB108" s="36"/>
      <c r="KWC108" s="36"/>
      <c r="KWD108" s="36"/>
      <c r="KWE108" s="36"/>
      <c r="KWF108" s="36"/>
      <c r="KWG108" s="36"/>
      <c r="KWH108" s="36"/>
      <c r="KWI108" s="36"/>
      <c r="KWJ108" s="36"/>
      <c r="KWK108" s="36"/>
      <c r="KWL108" s="36"/>
      <c r="KWM108" s="36"/>
      <c r="KWN108" s="36"/>
      <c r="KWO108" s="36"/>
      <c r="KWP108" s="36"/>
      <c r="KWQ108" s="36"/>
      <c r="KWR108" s="36"/>
      <c r="KWS108" s="36"/>
      <c r="KWT108" s="36"/>
      <c r="KWU108" s="36"/>
      <c r="KWV108" s="36"/>
      <c r="KWW108" s="36"/>
      <c r="KWX108" s="36"/>
      <c r="KWY108" s="36"/>
      <c r="KWZ108" s="36"/>
      <c r="KXA108" s="36"/>
      <c r="KXB108" s="36"/>
      <c r="KXC108" s="36"/>
      <c r="KXD108" s="36"/>
      <c r="KXE108" s="36"/>
      <c r="KXF108" s="36"/>
      <c r="KXG108" s="36"/>
      <c r="KXH108" s="36"/>
      <c r="KXI108" s="36"/>
      <c r="KXJ108" s="36"/>
      <c r="KXK108" s="36"/>
      <c r="KXL108" s="36"/>
      <c r="KXM108" s="36"/>
      <c r="KXN108" s="36"/>
      <c r="KXO108" s="36"/>
      <c r="KXP108" s="36"/>
      <c r="KXQ108" s="36"/>
      <c r="KXR108" s="36"/>
      <c r="KXS108" s="36"/>
      <c r="KXT108" s="36"/>
      <c r="KXU108" s="36"/>
      <c r="KXV108" s="36"/>
      <c r="KXW108" s="36"/>
      <c r="KXX108" s="36"/>
      <c r="KXY108" s="36"/>
      <c r="KXZ108" s="36"/>
      <c r="KYA108" s="36"/>
      <c r="KYB108" s="36"/>
      <c r="KYC108" s="36"/>
      <c r="KYD108" s="36"/>
      <c r="KYE108" s="36"/>
      <c r="KYF108" s="36"/>
      <c r="KYG108" s="36"/>
      <c r="KYH108" s="36"/>
      <c r="KYI108" s="36"/>
      <c r="KYJ108" s="36"/>
      <c r="KYK108" s="36"/>
      <c r="KYL108" s="36"/>
      <c r="KYM108" s="36"/>
      <c r="KYN108" s="36"/>
      <c r="KYO108" s="36"/>
      <c r="KYP108" s="36"/>
      <c r="KYQ108" s="36"/>
      <c r="KYR108" s="36"/>
      <c r="KYS108" s="36"/>
      <c r="KYT108" s="36"/>
      <c r="KYU108" s="36"/>
      <c r="KYV108" s="36"/>
      <c r="KYW108" s="36"/>
      <c r="KYX108" s="36"/>
      <c r="KYY108" s="36"/>
      <c r="KYZ108" s="36"/>
      <c r="KZA108" s="36"/>
      <c r="KZB108" s="36"/>
      <c r="KZC108" s="36"/>
      <c r="KZD108" s="36"/>
      <c r="KZE108" s="36"/>
      <c r="KZF108" s="36"/>
      <c r="KZG108" s="36"/>
      <c r="KZH108" s="36"/>
      <c r="KZI108" s="36"/>
      <c r="KZJ108" s="36"/>
      <c r="KZK108" s="36"/>
      <c r="KZL108" s="36"/>
      <c r="KZM108" s="36"/>
      <c r="KZN108" s="36"/>
      <c r="KZO108" s="36"/>
      <c r="KZP108" s="36"/>
      <c r="KZQ108" s="36"/>
      <c r="KZR108" s="36"/>
      <c r="KZS108" s="36"/>
      <c r="KZT108" s="36"/>
      <c r="KZU108" s="36"/>
      <c r="KZV108" s="36"/>
      <c r="KZW108" s="36"/>
      <c r="KZX108" s="36"/>
      <c r="KZY108" s="36"/>
      <c r="KZZ108" s="36"/>
      <c r="LAA108" s="36"/>
      <c r="LAB108" s="36"/>
      <c r="LAC108" s="36"/>
      <c r="LAD108" s="36"/>
      <c r="LAE108" s="36"/>
      <c r="LAF108" s="36"/>
      <c r="LAG108" s="36"/>
      <c r="LAH108" s="36"/>
      <c r="LAI108" s="36"/>
      <c r="LAJ108" s="36"/>
      <c r="LAK108" s="36"/>
      <c r="LAL108" s="36"/>
      <c r="LAM108" s="36"/>
      <c r="LAN108" s="36"/>
      <c r="LAO108" s="36"/>
      <c r="LAP108" s="36"/>
      <c r="LAQ108" s="36"/>
      <c r="LAR108" s="36"/>
      <c r="LAS108" s="36"/>
      <c r="LAT108" s="36"/>
      <c r="LAU108" s="36"/>
      <c r="LAV108" s="36"/>
      <c r="LAW108" s="36"/>
      <c r="LAX108" s="36"/>
      <c r="LAY108" s="36"/>
      <c r="LAZ108" s="36"/>
      <c r="LBA108" s="36"/>
      <c r="LBB108" s="36"/>
      <c r="LBC108" s="36"/>
      <c r="LBD108" s="36"/>
      <c r="LBE108" s="36"/>
      <c r="LBF108" s="36"/>
      <c r="LBG108" s="36"/>
      <c r="LBH108" s="36"/>
      <c r="LBI108" s="36"/>
      <c r="LBJ108" s="36"/>
      <c r="LBK108" s="36"/>
      <c r="LBL108" s="36"/>
      <c r="LBM108" s="36"/>
      <c r="LBN108" s="36"/>
      <c r="LBO108" s="36"/>
      <c r="LBP108" s="36"/>
      <c r="LBQ108" s="36"/>
      <c r="LBR108" s="36"/>
      <c r="LBS108" s="36"/>
      <c r="LBT108" s="36"/>
      <c r="LBU108" s="36"/>
      <c r="LBV108" s="36"/>
      <c r="LBW108" s="36"/>
      <c r="LBX108" s="36"/>
      <c r="LBY108" s="36"/>
      <c r="LBZ108" s="36"/>
      <c r="LCA108" s="36"/>
      <c r="LCB108" s="36"/>
      <c r="LCC108" s="36"/>
      <c r="LCD108" s="36"/>
      <c r="LCE108" s="36"/>
      <c r="LCF108" s="36"/>
      <c r="LCG108" s="36"/>
      <c r="LCH108" s="36"/>
      <c r="LCI108" s="36"/>
      <c r="LCJ108" s="36"/>
      <c r="LCK108" s="36"/>
      <c r="LCL108" s="36"/>
      <c r="LCM108" s="36"/>
      <c r="LCN108" s="36"/>
      <c r="LCO108" s="36"/>
      <c r="LCP108" s="36"/>
      <c r="LCQ108" s="36"/>
      <c r="LCR108" s="36"/>
      <c r="LCS108" s="36"/>
      <c r="LCT108" s="36"/>
      <c r="LCU108" s="36"/>
      <c r="LCV108" s="36"/>
      <c r="LCW108" s="36"/>
      <c r="LCX108" s="36"/>
      <c r="LCY108" s="36"/>
      <c r="LCZ108" s="36"/>
      <c r="LDA108" s="36"/>
      <c r="LDB108" s="36"/>
      <c r="LDC108" s="36"/>
      <c r="LDD108" s="36"/>
      <c r="LDE108" s="36"/>
      <c r="LDF108" s="36"/>
      <c r="LDG108" s="36"/>
      <c r="LDH108" s="36"/>
      <c r="LDI108" s="36"/>
      <c r="LDJ108" s="36"/>
      <c r="LDK108" s="36"/>
      <c r="LDL108" s="36"/>
      <c r="LDM108" s="36"/>
      <c r="LDN108" s="36"/>
      <c r="LDO108" s="36"/>
      <c r="LDP108" s="36"/>
      <c r="LDQ108" s="36"/>
      <c r="LDR108" s="36"/>
      <c r="LDS108" s="36"/>
      <c r="LDT108" s="36"/>
      <c r="LDU108" s="36"/>
      <c r="LDV108" s="36"/>
      <c r="LDW108" s="36"/>
      <c r="LDX108" s="36"/>
      <c r="LDY108" s="36"/>
      <c r="LDZ108" s="36"/>
      <c r="LEA108" s="36"/>
      <c r="LEB108" s="36"/>
      <c r="LEC108" s="36"/>
      <c r="LED108" s="36"/>
      <c r="LEE108" s="36"/>
      <c r="LEF108" s="36"/>
      <c r="LEG108" s="36"/>
      <c r="LEH108" s="36"/>
      <c r="LEI108" s="36"/>
      <c r="LEJ108" s="36"/>
      <c r="LEK108" s="36"/>
      <c r="LEL108" s="36"/>
      <c r="LEM108" s="36"/>
      <c r="LEN108" s="36"/>
      <c r="LEO108" s="36"/>
      <c r="LEP108" s="36"/>
      <c r="LEQ108" s="36"/>
      <c r="LER108" s="36"/>
      <c r="LES108" s="36"/>
      <c r="LET108" s="36"/>
      <c r="LEU108" s="36"/>
      <c r="LEV108" s="36"/>
      <c r="LEW108" s="36"/>
      <c r="LEX108" s="36"/>
      <c r="LEY108" s="36"/>
      <c r="LEZ108" s="36"/>
      <c r="LFA108" s="36"/>
      <c r="LFB108" s="36"/>
      <c r="LFC108" s="36"/>
      <c r="LFD108" s="36"/>
      <c r="LFE108" s="36"/>
      <c r="LFF108" s="36"/>
      <c r="LFG108" s="36"/>
      <c r="LFH108" s="36"/>
      <c r="LFI108" s="36"/>
      <c r="LFJ108" s="36"/>
      <c r="LFK108" s="36"/>
      <c r="LFL108" s="36"/>
      <c r="LFM108" s="36"/>
      <c r="LFN108" s="36"/>
      <c r="LFO108" s="36"/>
      <c r="LFP108" s="36"/>
      <c r="LFQ108" s="36"/>
      <c r="LFR108" s="36"/>
      <c r="LFS108" s="36"/>
      <c r="LFT108" s="36"/>
      <c r="LFU108" s="36"/>
      <c r="LFV108" s="36"/>
      <c r="LFW108" s="36"/>
      <c r="LFX108" s="36"/>
      <c r="LFY108" s="36"/>
      <c r="LFZ108" s="36"/>
      <c r="LGA108" s="36"/>
      <c r="LGB108" s="36"/>
      <c r="LGC108" s="36"/>
      <c r="LGD108" s="36"/>
      <c r="LGE108" s="36"/>
      <c r="LGF108" s="36"/>
      <c r="LGG108" s="36"/>
      <c r="LGH108" s="36"/>
      <c r="LGI108" s="36"/>
      <c r="LGJ108" s="36"/>
      <c r="LGK108" s="36"/>
      <c r="LGL108" s="36"/>
      <c r="LGM108" s="36"/>
      <c r="LGN108" s="36"/>
      <c r="LGO108" s="36"/>
      <c r="LGP108" s="36"/>
      <c r="LGQ108" s="36"/>
      <c r="LGR108" s="36"/>
      <c r="LGS108" s="36"/>
      <c r="LGT108" s="36"/>
      <c r="LGU108" s="36"/>
      <c r="LGV108" s="36"/>
      <c r="LGW108" s="36"/>
      <c r="LGX108" s="36"/>
      <c r="LGY108" s="36"/>
      <c r="LGZ108" s="36"/>
      <c r="LHA108" s="36"/>
      <c r="LHB108" s="36"/>
      <c r="LHC108" s="36"/>
      <c r="LHD108" s="36"/>
      <c r="LHE108" s="36"/>
      <c r="LHF108" s="36"/>
      <c r="LHG108" s="36"/>
      <c r="LHH108" s="36"/>
      <c r="LHI108" s="36"/>
      <c r="LHJ108" s="36"/>
      <c r="LHK108" s="36"/>
      <c r="LHL108" s="36"/>
      <c r="LHM108" s="36"/>
      <c r="LHN108" s="36"/>
      <c r="LHO108" s="36"/>
      <c r="LHP108" s="36"/>
      <c r="LHQ108" s="36"/>
      <c r="LHR108" s="36"/>
      <c r="LHS108" s="36"/>
      <c r="LHT108" s="36"/>
      <c r="LHU108" s="36"/>
      <c r="LHV108" s="36"/>
      <c r="LHW108" s="36"/>
      <c r="LHX108" s="36"/>
      <c r="LHY108" s="36"/>
      <c r="LHZ108" s="36"/>
      <c r="LIA108" s="36"/>
      <c r="LIB108" s="36"/>
      <c r="LIC108" s="36"/>
      <c r="LID108" s="36"/>
      <c r="LIE108" s="36"/>
      <c r="LIF108" s="36"/>
      <c r="LIG108" s="36"/>
      <c r="LIH108" s="36"/>
      <c r="LII108" s="36"/>
      <c r="LIJ108" s="36"/>
      <c r="LIK108" s="36"/>
      <c r="LIL108" s="36"/>
      <c r="LIM108" s="36"/>
      <c r="LIN108" s="36"/>
      <c r="LIO108" s="36"/>
      <c r="LIP108" s="36"/>
      <c r="LIQ108" s="36"/>
      <c r="LIR108" s="36"/>
      <c r="LIS108" s="36"/>
      <c r="LIT108" s="36"/>
      <c r="LIU108" s="36"/>
      <c r="LIV108" s="36"/>
      <c r="LIW108" s="36"/>
      <c r="LIX108" s="36"/>
      <c r="LIY108" s="36"/>
      <c r="LIZ108" s="36"/>
      <c r="LJA108" s="36"/>
      <c r="LJB108" s="36"/>
      <c r="LJC108" s="36"/>
      <c r="LJD108" s="36"/>
      <c r="LJE108" s="36"/>
      <c r="LJF108" s="36"/>
      <c r="LJG108" s="36"/>
      <c r="LJH108" s="36"/>
      <c r="LJI108" s="36"/>
      <c r="LJJ108" s="36"/>
      <c r="LJK108" s="36"/>
      <c r="LJL108" s="36"/>
      <c r="LJM108" s="36"/>
      <c r="LJN108" s="36"/>
      <c r="LJO108" s="36"/>
      <c r="LJP108" s="36"/>
      <c r="LJQ108" s="36"/>
      <c r="LJR108" s="36"/>
      <c r="LJS108" s="36"/>
      <c r="LJT108" s="36"/>
      <c r="LJU108" s="36"/>
      <c r="LJV108" s="36"/>
      <c r="LJW108" s="36"/>
      <c r="LJX108" s="36"/>
      <c r="LJY108" s="36"/>
      <c r="LJZ108" s="36"/>
      <c r="LKA108" s="36"/>
      <c r="LKB108" s="36"/>
      <c r="LKC108" s="36"/>
      <c r="LKD108" s="36"/>
      <c r="LKE108" s="36"/>
      <c r="LKF108" s="36"/>
      <c r="LKG108" s="36"/>
      <c r="LKH108" s="36"/>
      <c r="LKI108" s="36"/>
      <c r="LKJ108" s="36"/>
      <c r="LKK108" s="36"/>
      <c r="LKL108" s="36"/>
      <c r="LKM108" s="36"/>
      <c r="LKN108" s="36"/>
      <c r="LKO108" s="36"/>
      <c r="LKP108" s="36"/>
      <c r="LKQ108" s="36"/>
      <c r="LKR108" s="36"/>
      <c r="LKS108" s="36"/>
      <c r="LKT108" s="36"/>
      <c r="LKU108" s="36"/>
      <c r="LKV108" s="36"/>
      <c r="LKW108" s="36"/>
      <c r="LKX108" s="36"/>
      <c r="LKY108" s="36"/>
      <c r="LKZ108" s="36"/>
      <c r="LLA108" s="36"/>
      <c r="LLB108" s="36"/>
      <c r="LLC108" s="36"/>
      <c r="LLD108" s="36"/>
      <c r="LLE108" s="36"/>
      <c r="LLF108" s="36"/>
      <c r="LLG108" s="36"/>
      <c r="LLH108" s="36"/>
      <c r="LLI108" s="36"/>
      <c r="LLJ108" s="36"/>
      <c r="LLK108" s="36"/>
      <c r="LLL108" s="36"/>
      <c r="LLM108" s="36"/>
      <c r="LLN108" s="36"/>
      <c r="LLO108" s="36"/>
      <c r="LLP108" s="36"/>
      <c r="LLQ108" s="36"/>
      <c r="LLR108" s="36"/>
      <c r="LLS108" s="36"/>
      <c r="LLT108" s="36"/>
      <c r="LLU108" s="36"/>
      <c r="LLV108" s="36"/>
      <c r="LLW108" s="36"/>
      <c r="LLX108" s="36"/>
      <c r="LLY108" s="36"/>
      <c r="LLZ108" s="36"/>
      <c r="LMA108" s="36"/>
      <c r="LMB108" s="36"/>
      <c r="LMC108" s="36"/>
      <c r="LMD108" s="36"/>
      <c r="LME108" s="36"/>
      <c r="LMF108" s="36"/>
      <c r="LMG108" s="36"/>
      <c r="LMH108" s="36"/>
      <c r="LMI108" s="36"/>
      <c r="LMJ108" s="36"/>
      <c r="LMK108" s="36"/>
      <c r="LML108" s="36"/>
      <c r="LMM108" s="36"/>
      <c r="LMN108" s="36"/>
      <c r="LMO108" s="36"/>
      <c r="LMP108" s="36"/>
      <c r="LMQ108" s="36"/>
      <c r="LMR108" s="36"/>
      <c r="LMS108" s="36"/>
      <c r="LMT108" s="36"/>
      <c r="LMU108" s="36"/>
      <c r="LMV108" s="36"/>
      <c r="LMW108" s="36"/>
      <c r="LMX108" s="36"/>
      <c r="LMY108" s="36"/>
      <c r="LMZ108" s="36"/>
      <c r="LNA108" s="36"/>
      <c r="LNB108" s="36"/>
      <c r="LNC108" s="36"/>
      <c r="LND108" s="36"/>
      <c r="LNE108" s="36"/>
      <c r="LNF108" s="36"/>
      <c r="LNG108" s="36"/>
      <c r="LNH108" s="36"/>
      <c r="LNI108" s="36"/>
      <c r="LNJ108" s="36"/>
      <c r="LNK108" s="36"/>
      <c r="LNL108" s="36"/>
      <c r="LNM108" s="36"/>
      <c r="LNN108" s="36"/>
      <c r="LNO108" s="36"/>
      <c r="LNP108" s="36"/>
      <c r="LNQ108" s="36"/>
      <c r="LNR108" s="36"/>
      <c r="LNS108" s="36"/>
      <c r="LNT108" s="36"/>
      <c r="LNU108" s="36"/>
      <c r="LNV108" s="36"/>
      <c r="LNW108" s="36"/>
      <c r="LNX108" s="36"/>
      <c r="LNY108" s="36"/>
      <c r="LNZ108" s="36"/>
      <c r="LOA108" s="36"/>
      <c r="LOB108" s="36"/>
      <c r="LOC108" s="36"/>
      <c r="LOD108" s="36"/>
      <c r="LOE108" s="36"/>
      <c r="LOF108" s="36"/>
      <c r="LOG108" s="36"/>
      <c r="LOH108" s="36"/>
      <c r="LOI108" s="36"/>
      <c r="LOJ108" s="36"/>
      <c r="LOK108" s="36"/>
      <c r="LOL108" s="36"/>
      <c r="LOM108" s="36"/>
      <c r="LON108" s="36"/>
      <c r="LOO108" s="36"/>
      <c r="LOP108" s="36"/>
      <c r="LOQ108" s="36"/>
      <c r="LOR108" s="36"/>
      <c r="LOS108" s="36"/>
      <c r="LOT108" s="36"/>
      <c r="LOU108" s="36"/>
      <c r="LOV108" s="36"/>
      <c r="LOW108" s="36"/>
      <c r="LOX108" s="36"/>
      <c r="LOY108" s="36"/>
      <c r="LOZ108" s="36"/>
      <c r="LPA108" s="36"/>
      <c r="LPB108" s="36"/>
      <c r="LPC108" s="36"/>
      <c r="LPD108" s="36"/>
      <c r="LPE108" s="36"/>
      <c r="LPF108" s="36"/>
      <c r="LPG108" s="36"/>
      <c r="LPH108" s="36"/>
      <c r="LPI108" s="36"/>
      <c r="LPJ108" s="36"/>
      <c r="LPK108" s="36"/>
      <c r="LPL108" s="36"/>
      <c r="LPM108" s="36"/>
      <c r="LPN108" s="36"/>
      <c r="LPO108" s="36"/>
      <c r="LPP108" s="36"/>
      <c r="LPQ108" s="36"/>
      <c r="LPR108" s="36"/>
      <c r="LPS108" s="36"/>
      <c r="LPT108" s="36"/>
      <c r="LPU108" s="36"/>
      <c r="LPV108" s="36"/>
      <c r="LPW108" s="36"/>
      <c r="LPX108" s="36"/>
      <c r="LPY108" s="36"/>
      <c r="LPZ108" s="36"/>
      <c r="LQA108" s="36"/>
      <c r="LQB108" s="36"/>
      <c r="LQC108" s="36"/>
      <c r="LQD108" s="36"/>
      <c r="LQE108" s="36"/>
      <c r="LQF108" s="36"/>
      <c r="LQG108" s="36"/>
      <c r="LQH108" s="36"/>
      <c r="LQI108" s="36"/>
      <c r="LQJ108" s="36"/>
      <c r="LQK108" s="36"/>
      <c r="LQL108" s="36"/>
      <c r="LQM108" s="36"/>
      <c r="LQN108" s="36"/>
      <c r="LQO108" s="36"/>
      <c r="LQP108" s="36"/>
      <c r="LQQ108" s="36"/>
      <c r="LQR108" s="36"/>
      <c r="LQS108" s="36"/>
      <c r="LQT108" s="36"/>
      <c r="LQU108" s="36"/>
      <c r="LQV108" s="36"/>
      <c r="LQW108" s="36"/>
      <c r="LQX108" s="36"/>
      <c r="LQY108" s="36"/>
      <c r="LQZ108" s="36"/>
      <c r="LRA108" s="36"/>
      <c r="LRB108" s="36"/>
      <c r="LRC108" s="36"/>
      <c r="LRD108" s="36"/>
      <c r="LRE108" s="36"/>
      <c r="LRF108" s="36"/>
      <c r="LRG108" s="36"/>
      <c r="LRH108" s="36"/>
      <c r="LRI108" s="36"/>
      <c r="LRJ108" s="36"/>
      <c r="LRK108" s="36"/>
      <c r="LRL108" s="36"/>
      <c r="LRM108" s="36"/>
      <c r="LRN108" s="36"/>
      <c r="LRO108" s="36"/>
      <c r="LRP108" s="36"/>
      <c r="LRQ108" s="36"/>
      <c r="LRR108" s="36"/>
      <c r="LRS108" s="36"/>
      <c r="LRT108" s="36"/>
      <c r="LRU108" s="36"/>
      <c r="LRV108" s="36"/>
      <c r="LRW108" s="36"/>
      <c r="LRX108" s="36"/>
      <c r="LRY108" s="36"/>
      <c r="LRZ108" s="36"/>
      <c r="LSA108" s="36"/>
      <c r="LSB108" s="36"/>
      <c r="LSC108" s="36"/>
      <c r="LSD108" s="36"/>
      <c r="LSE108" s="36"/>
      <c r="LSF108" s="36"/>
      <c r="LSG108" s="36"/>
      <c r="LSH108" s="36"/>
      <c r="LSI108" s="36"/>
      <c r="LSJ108" s="36"/>
      <c r="LSK108" s="36"/>
      <c r="LSL108" s="36"/>
      <c r="LSM108" s="36"/>
      <c r="LSN108" s="36"/>
      <c r="LSO108" s="36"/>
      <c r="LSP108" s="36"/>
      <c r="LSQ108" s="36"/>
      <c r="LSR108" s="36"/>
      <c r="LSS108" s="36"/>
      <c r="LST108" s="36"/>
      <c r="LSU108" s="36"/>
      <c r="LSV108" s="36"/>
      <c r="LSW108" s="36"/>
      <c r="LSX108" s="36"/>
      <c r="LSY108" s="36"/>
      <c r="LSZ108" s="36"/>
      <c r="LTA108" s="36"/>
      <c r="LTB108" s="36"/>
      <c r="LTC108" s="36"/>
      <c r="LTD108" s="36"/>
      <c r="LTE108" s="36"/>
      <c r="LTF108" s="36"/>
      <c r="LTG108" s="36"/>
      <c r="LTH108" s="36"/>
      <c r="LTI108" s="36"/>
      <c r="LTJ108" s="36"/>
      <c r="LTK108" s="36"/>
      <c r="LTL108" s="36"/>
      <c r="LTM108" s="36"/>
      <c r="LTN108" s="36"/>
      <c r="LTO108" s="36"/>
      <c r="LTP108" s="36"/>
      <c r="LTQ108" s="36"/>
      <c r="LTR108" s="36"/>
      <c r="LTS108" s="36"/>
      <c r="LTT108" s="36"/>
      <c r="LTU108" s="36"/>
      <c r="LTV108" s="36"/>
      <c r="LTW108" s="36"/>
      <c r="LTX108" s="36"/>
      <c r="LTY108" s="36"/>
      <c r="LTZ108" s="36"/>
      <c r="LUA108" s="36"/>
      <c r="LUB108" s="36"/>
      <c r="LUC108" s="36"/>
      <c r="LUD108" s="36"/>
      <c r="LUE108" s="36"/>
      <c r="LUF108" s="36"/>
      <c r="LUG108" s="36"/>
      <c r="LUH108" s="36"/>
      <c r="LUI108" s="36"/>
      <c r="LUJ108" s="36"/>
      <c r="LUK108" s="36"/>
      <c r="LUL108" s="36"/>
      <c r="LUM108" s="36"/>
      <c r="LUN108" s="36"/>
      <c r="LUO108" s="36"/>
      <c r="LUP108" s="36"/>
      <c r="LUQ108" s="36"/>
      <c r="LUR108" s="36"/>
      <c r="LUS108" s="36"/>
      <c r="LUT108" s="36"/>
      <c r="LUU108" s="36"/>
      <c r="LUV108" s="36"/>
      <c r="LUW108" s="36"/>
      <c r="LUX108" s="36"/>
      <c r="LUY108" s="36"/>
      <c r="LUZ108" s="36"/>
      <c r="LVA108" s="36"/>
      <c r="LVB108" s="36"/>
      <c r="LVC108" s="36"/>
      <c r="LVD108" s="36"/>
      <c r="LVE108" s="36"/>
      <c r="LVF108" s="36"/>
      <c r="LVG108" s="36"/>
      <c r="LVH108" s="36"/>
      <c r="LVI108" s="36"/>
      <c r="LVJ108" s="36"/>
      <c r="LVK108" s="36"/>
      <c r="LVL108" s="36"/>
      <c r="LVM108" s="36"/>
      <c r="LVN108" s="36"/>
      <c r="LVO108" s="36"/>
      <c r="LVP108" s="36"/>
      <c r="LVQ108" s="36"/>
      <c r="LVR108" s="36"/>
      <c r="LVS108" s="36"/>
      <c r="LVT108" s="36"/>
      <c r="LVU108" s="36"/>
      <c r="LVV108" s="36"/>
      <c r="LVW108" s="36"/>
      <c r="LVX108" s="36"/>
      <c r="LVY108" s="36"/>
      <c r="LVZ108" s="36"/>
      <c r="LWA108" s="36"/>
      <c r="LWB108" s="36"/>
      <c r="LWC108" s="36"/>
      <c r="LWD108" s="36"/>
      <c r="LWE108" s="36"/>
      <c r="LWF108" s="36"/>
      <c r="LWG108" s="36"/>
      <c r="LWH108" s="36"/>
      <c r="LWI108" s="36"/>
      <c r="LWJ108" s="36"/>
      <c r="LWK108" s="36"/>
      <c r="LWL108" s="36"/>
      <c r="LWM108" s="36"/>
      <c r="LWN108" s="36"/>
      <c r="LWO108" s="36"/>
      <c r="LWP108" s="36"/>
      <c r="LWQ108" s="36"/>
      <c r="LWR108" s="36"/>
      <c r="LWS108" s="36"/>
      <c r="LWT108" s="36"/>
      <c r="LWU108" s="36"/>
      <c r="LWV108" s="36"/>
      <c r="LWW108" s="36"/>
      <c r="LWX108" s="36"/>
      <c r="LWY108" s="36"/>
      <c r="LWZ108" s="36"/>
      <c r="LXA108" s="36"/>
      <c r="LXB108" s="36"/>
      <c r="LXC108" s="36"/>
      <c r="LXD108" s="36"/>
      <c r="LXE108" s="36"/>
      <c r="LXF108" s="36"/>
      <c r="LXG108" s="36"/>
      <c r="LXH108" s="36"/>
      <c r="LXI108" s="36"/>
      <c r="LXJ108" s="36"/>
      <c r="LXK108" s="36"/>
      <c r="LXL108" s="36"/>
      <c r="LXM108" s="36"/>
      <c r="LXN108" s="36"/>
      <c r="LXO108" s="36"/>
      <c r="LXP108" s="36"/>
      <c r="LXQ108" s="36"/>
      <c r="LXR108" s="36"/>
      <c r="LXS108" s="36"/>
      <c r="LXT108" s="36"/>
      <c r="LXU108" s="36"/>
      <c r="LXV108" s="36"/>
      <c r="LXW108" s="36"/>
      <c r="LXX108" s="36"/>
      <c r="LXY108" s="36"/>
      <c r="LXZ108" s="36"/>
      <c r="LYA108" s="36"/>
      <c r="LYB108" s="36"/>
      <c r="LYC108" s="36"/>
      <c r="LYD108" s="36"/>
      <c r="LYE108" s="36"/>
      <c r="LYF108" s="36"/>
      <c r="LYG108" s="36"/>
      <c r="LYH108" s="36"/>
      <c r="LYI108" s="36"/>
      <c r="LYJ108" s="36"/>
      <c r="LYK108" s="36"/>
      <c r="LYL108" s="36"/>
      <c r="LYM108" s="36"/>
      <c r="LYN108" s="36"/>
      <c r="LYO108" s="36"/>
      <c r="LYP108" s="36"/>
      <c r="LYQ108" s="36"/>
      <c r="LYR108" s="36"/>
      <c r="LYS108" s="36"/>
      <c r="LYT108" s="36"/>
      <c r="LYU108" s="36"/>
      <c r="LYV108" s="36"/>
      <c r="LYW108" s="36"/>
      <c r="LYX108" s="36"/>
      <c r="LYY108" s="36"/>
      <c r="LYZ108" s="36"/>
      <c r="LZA108" s="36"/>
      <c r="LZB108" s="36"/>
      <c r="LZC108" s="36"/>
      <c r="LZD108" s="36"/>
      <c r="LZE108" s="36"/>
      <c r="LZF108" s="36"/>
      <c r="LZG108" s="36"/>
      <c r="LZH108" s="36"/>
      <c r="LZI108" s="36"/>
      <c r="LZJ108" s="36"/>
      <c r="LZK108" s="36"/>
      <c r="LZL108" s="36"/>
      <c r="LZM108" s="36"/>
      <c r="LZN108" s="36"/>
      <c r="LZO108" s="36"/>
      <c r="LZP108" s="36"/>
      <c r="LZQ108" s="36"/>
      <c r="LZR108" s="36"/>
      <c r="LZS108" s="36"/>
      <c r="LZT108" s="36"/>
      <c r="LZU108" s="36"/>
      <c r="LZV108" s="36"/>
      <c r="LZW108" s="36"/>
      <c r="LZX108" s="36"/>
      <c r="LZY108" s="36"/>
      <c r="LZZ108" s="36"/>
      <c r="MAA108" s="36"/>
      <c r="MAB108" s="36"/>
      <c r="MAC108" s="36"/>
      <c r="MAD108" s="36"/>
      <c r="MAE108" s="36"/>
      <c r="MAF108" s="36"/>
      <c r="MAG108" s="36"/>
      <c r="MAH108" s="36"/>
      <c r="MAI108" s="36"/>
      <c r="MAJ108" s="36"/>
      <c r="MAK108" s="36"/>
      <c r="MAL108" s="36"/>
      <c r="MAM108" s="36"/>
      <c r="MAN108" s="36"/>
      <c r="MAO108" s="36"/>
      <c r="MAP108" s="36"/>
      <c r="MAQ108" s="36"/>
      <c r="MAR108" s="36"/>
      <c r="MAS108" s="36"/>
      <c r="MAT108" s="36"/>
      <c r="MAU108" s="36"/>
      <c r="MAV108" s="36"/>
      <c r="MAW108" s="36"/>
      <c r="MAX108" s="36"/>
      <c r="MAY108" s="36"/>
      <c r="MAZ108" s="36"/>
      <c r="MBA108" s="36"/>
      <c r="MBB108" s="36"/>
      <c r="MBC108" s="36"/>
      <c r="MBD108" s="36"/>
      <c r="MBE108" s="36"/>
      <c r="MBF108" s="36"/>
      <c r="MBG108" s="36"/>
      <c r="MBH108" s="36"/>
      <c r="MBI108" s="36"/>
      <c r="MBJ108" s="36"/>
      <c r="MBK108" s="36"/>
      <c r="MBL108" s="36"/>
      <c r="MBM108" s="36"/>
      <c r="MBN108" s="36"/>
      <c r="MBO108" s="36"/>
      <c r="MBP108" s="36"/>
      <c r="MBQ108" s="36"/>
      <c r="MBR108" s="36"/>
      <c r="MBS108" s="36"/>
      <c r="MBT108" s="36"/>
      <c r="MBU108" s="36"/>
      <c r="MBV108" s="36"/>
      <c r="MBW108" s="36"/>
      <c r="MBX108" s="36"/>
      <c r="MBY108" s="36"/>
      <c r="MBZ108" s="36"/>
      <c r="MCA108" s="36"/>
      <c r="MCB108" s="36"/>
      <c r="MCC108" s="36"/>
      <c r="MCD108" s="36"/>
      <c r="MCE108" s="36"/>
      <c r="MCF108" s="36"/>
      <c r="MCG108" s="36"/>
      <c r="MCH108" s="36"/>
      <c r="MCI108" s="36"/>
      <c r="MCJ108" s="36"/>
      <c r="MCK108" s="36"/>
      <c r="MCL108" s="36"/>
      <c r="MCM108" s="36"/>
      <c r="MCN108" s="36"/>
      <c r="MCO108" s="36"/>
      <c r="MCP108" s="36"/>
      <c r="MCQ108" s="36"/>
      <c r="MCR108" s="36"/>
      <c r="MCS108" s="36"/>
      <c r="MCT108" s="36"/>
      <c r="MCU108" s="36"/>
      <c r="MCV108" s="36"/>
      <c r="MCW108" s="36"/>
      <c r="MCX108" s="36"/>
      <c r="MCY108" s="36"/>
      <c r="MCZ108" s="36"/>
      <c r="MDA108" s="36"/>
      <c r="MDB108" s="36"/>
      <c r="MDC108" s="36"/>
      <c r="MDD108" s="36"/>
      <c r="MDE108" s="36"/>
      <c r="MDF108" s="36"/>
      <c r="MDG108" s="36"/>
      <c r="MDH108" s="36"/>
      <c r="MDI108" s="36"/>
      <c r="MDJ108" s="36"/>
      <c r="MDK108" s="36"/>
      <c r="MDL108" s="36"/>
      <c r="MDM108" s="36"/>
      <c r="MDN108" s="36"/>
      <c r="MDO108" s="36"/>
      <c r="MDP108" s="36"/>
      <c r="MDQ108" s="36"/>
      <c r="MDR108" s="36"/>
      <c r="MDS108" s="36"/>
      <c r="MDT108" s="36"/>
      <c r="MDU108" s="36"/>
      <c r="MDV108" s="36"/>
      <c r="MDW108" s="36"/>
      <c r="MDX108" s="36"/>
      <c r="MDY108" s="36"/>
      <c r="MDZ108" s="36"/>
      <c r="MEA108" s="36"/>
      <c r="MEB108" s="36"/>
      <c r="MEC108" s="36"/>
      <c r="MED108" s="36"/>
      <c r="MEE108" s="36"/>
      <c r="MEF108" s="36"/>
      <c r="MEG108" s="36"/>
      <c r="MEH108" s="36"/>
      <c r="MEI108" s="36"/>
      <c r="MEJ108" s="36"/>
      <c r="MEK108" s="36"/>
      <c r="MEL108" s="36"/>
      <c r="MEM108" s="36"/>
      <c r="MEN108" s="36"/>
      <c r="MEO108" s="36"/>
      <c r="MEP108" s="36"/>
      <c r="MEQ108" s="36"/>
      <c r="MER108" s="36"/>
      <c r="MES108" s="36"/>
      <c r="MET108" s="36"/>
      <c r="MEU108" s="36"/>
      <c r="MEV108" s="36"/>
      <c r="MEW108" s="36"/>
      <c r="MEX108" s="36"/>
      <c r="MEY108" s="36"/>
      <c r="MEZ108" s="36"/>
      <c r="MFA108" s="36"/>
      <c r="MFB108" s="36"/>
      <c r="MFC108" s="36"/>
      <c r="MFD108" s="36"/>
      <c r="MFE108" s="36"/>
      <c r="MFF108" s="36"/>
      <c r="MFG108" s="36"/>
      <c r="MFH108" s="36"/>
      <c r="MFI108" s="36"/>
      <c r="MFJ108" s="36"/>
      <c r="MFK108" s="36"/>
      <c r="MFL108" s="36"/>
      <c r="MFM108" s="36"/>
      <c r="MFN108" s="36"/>
      <c r="MFO108" s="36"/>
      <c r="MFP108" s="36"/>
      <c r="MFQ108" s="36"/>
      <c r="MFR108" s="36"/>
      <c r="MFS108" s="36"/>
      <c r="MFT108" s="36"/>
      <c r="MFU108" s="36"/>
      <c r="MFV108" s="36"/>
      <c r="MFW108" s="36"/>
      <c r="MFX108" s="36"/>
      <c r="MFY108" s="36"/>
      <c r="MFZ108" s="36"/>
      <c r="MGA108" s="36"/>
      <c r="MGB108" s="36"/>
      <c r="MGC108" s="36"/>
      <c r="MGD108" s="36"/>
      <c r="MGE108" s="36"/>
      <c r="MGF108" s="36"/>
      <c r="MGG108" s="36"/>
      <c r="MGH108" s="36"/>
      <c r="MGI108" s="36"/>
      <c r="MGJ108" s="36"/>
      <c r="MGK108" s="36"/>
      <c r="MGL108" s="36"/>
      <c r="MGM108" s="36"/>
      <c r="MGN108" s="36"/>
      <c r="MGO108" s="36"/>
      <c r="MGP108" s="36"/>
      <c r="MGQ108" s="36"/>
      <c r="MGR108" s="36"/>
      <c r="MGS108" s="36"/>
      <c r="MGT108" s="36"/>
      <c r="MGU108" s="36"/>
      <c r="MGV108" s="36"/>
      <c r="MGW108" s="36"/>
      <c r="MGX108" s="36"/>
      <c r="MGY108" s="36"/>
      <c r="MGZ108" s="36"/>
      <c r="MHA108" s="36"/>
      <c r="MHB108" s="36"/>
      <c r="MHC108" s="36"/>
      <c r="MHD108" s="36"/>
      <c r="MHE108" s="36"/>
      <c r="MHF108" s="36"/>
      <c r="MHG108" s="36"/>
      <c r="MHH108" s="36"/>
      <c r="MHI108" s="36"/>
      <c r="MHJ108" s="36"/>
      <c r="MHK108" s="36"/>
      <c r="MHL108" s="36"/>
      <c r="MHM108" s="36"/>
      <c r="MHN108" s="36"/>
      <c r="MHO108" s="36"/>
      <c r="MHP108" s="36"/>
      <c r="MHQ108" s="36"/>
      <c r="MHR108" s="36"/>
      <c r="MHS108" s="36"/>
      <c r="MHT108" s="36"/>
      <c r="MHU108" s="36"/>
      <c r="MHV108" s="36"/>
      <c r="MHW108" s="36"/>
      <c r="MHX108" s="36"/>
      <c r="MHY108" s="36"/>
      <c r="MHZ108" s="36"/>
      <c r="MIA108" s="36"/>
      <c r="MIB108" s="36"/>
      <c r="MIC108" s="36"/>
      <c r="MID108" s="36"/>
      <c r="MIE108" s="36"/>
      <c r="MIF108" s="36"/>
      <c r="MIG108" s="36"/>
      <c r="MIH108" s="36"/>
      <c r="MII108" s="36"/>
      <c r="MIJ108" s="36"/>
      <c r="MIK108" s="36"/>
      <c r="MIL108" s="36"/>
      <c r="MIM108" s="36"/>
      <c r="MIN108" s="36"/>
      <c r="MIO108" s="36"/>
      <c r="MIP108" s="36"/>
      <c r="MIQ108" s="36"/>
      <c r="MIR108" s="36"/>
      <c r="MIS108" s="36"/>
      <c r="MIT108" s="36"/>
      <c r="MIU108" s="36"/>
      <c r="MIV108" s="36"/>
      <c r="MIW108" s="36"/>
      <c r="MIX108" s="36"/>
      <c r="MIY108" s="36"/>
      <c r="MIZ108" s="36"/>
      <c r="MJA108" s="36"/>
      <c r="MJB108" s="36"/>
      <c r="MJC108" s="36"/>
      <c r="MJD108" s="36"/>
      <c r="MJE108" s="36"/>
      <c r="MJF108" s="36"/>
      <c r="MJG108" s="36"/>
      <c r="MJH108" s="36"/>
      <c r="MJI108" s="36"/>
      <c r="MJJ108" s="36"/>
      <c r="MJK108" s="36"/>
      <c r="MJL108" s="36"/>
      <c r="MJM108" s="36"/>
      <c r="MJN108" s="36"/>
      <c r="MJO108" s="36"/>
      <c r="MJP108" s="36"/>
      <c r="MJQ108" s="36"/>
      <c r="MJR108" s="36"/>
      <c r="MJS108" s="36"/>
      <c r="MJT108" s="36"/>
      <c r="MJU108" s="36"/>
      <c r="MJV108" s="36"/>
      <c r="MJW108" s="36"/>
      <c r="MJX108" s="36"/>
      <c r="MJY108" s="36"/>
      <c r="MJZ108" s="36"/>
      <c r="MKA108" s="36"/>
      <c r="MKB108" s="36"/>
      <c r="MKC108" s="36"/>
      <c r="MKD108" s="36"/>
      <c r="MKE108" s="36"/>
      <c r="MKF108" s="36"/>
      <c r="MKG108" s="36"/>
      <c r="MKH108" s="36"/>
      <c r="MKI108" s="36"/>
      <c r="MKJ108" s="36"/>
      <c r="MKK108" s="36"/>
      <c r="MKL108" s="36"/>
      <c r="MKM108" s="36"/>
      <c r="MKN108" s="36"/>
      <c r="MKO108" s="36"/>
      <c r="MKP108" s="36"/>
      <c r="MKQ108" s="36"/>
      <c r="MKR108" s="36"/>
      <c r="MKS108" s="36"/>
      <c r="MKT108" s="36"/>
      <c r="MKU108" s="36"/>
      <c r="MKV108" s="36"/>
      <c r="MKW108" s="36"/>
      <c r="MKX108" s="36"/>
      <c r="MKY108" s="36"/>
      <c r="MKZ108" s="36"/>
      <c r="MLA108" s="36"/>
      <c r="MLB108" s="36"/>
      <c r="MLC108" s="36"/>
      <c r="MLD108" s="36"/>
      <c r="MLE108" s="36"/>
      <c r="MLF108" s="36"/>
      <c r="MLG108" s="36"/>
      <c r="MLH108" s="36"/>
      <c r="MLI108" s="36"/>
      <c r="MLJ108" s="36"/>
      <c r="MLK108" s="36"/>
      <c r="MLL108" s="36"/>
      <c r="MLM108" s="36"/>
      <c r="MLN108" s="36"/>
      <c r="MLO108" s="36"/>
      <c r="MLP108" s="36"/>
      <c r="MLQ108" s="36"/>
      <c r="MLR108" s="36"/>
      <c r="MLS108" s="36"/>
      <c r="MLT108" s="36"/>
      <c r="MLU108" s="36"/>
      <c r="MLV108" s="36"/>
      <c r="MLW108" s="36"/>
      <c r="MLX108" s="36"/>
      <c r="MLY108" s="36"/>
      <c r="MLZ108" s="36"/>
      <c r="MMA108" s="36"/>
      <c r="MMB108" s="36"/>
      <c r="MMC108" s="36"/>
      <c r="MMD108" s="36"/>
      <c r="MME108" s="36"/>
      <c r="MMF108" s="36"/>
      <c r="MMG108" s="36"/>
      <c r="MMH108" s="36"/>
      <c r="MMI108" s="36"/>
      <c r="MMJ108" s="36"/>
      <c r="MMK108" s="36"/>
      <c r="MML108" s="36"/>
      <c r="MMM108" s="36"/>
      <c r="MMN108" s="36"/>
      <c r="MMO108" s="36"/>
      <c r="MMP108" s="36"/>
      <c r="MMQ108" s="36"/>
      <c r="MMR108" s="36"/>
      <c r="MMS108" s="36"/>
      <c r="MMT108" s="36"/>
      <c r="MMU108" s="36"/>
      <c r="MMV108" s="36"/>
      <c r="MMW108" s="36"/>
      <c r="MMX108" s="36"/>
      <c r="MMY108" s="36"/>
      <c r="MMZ108" s="36"/>
      <c r="MNA108" s="36"/>
      <c r="MNB108" s="36"/>
      <c r="MNC108" s="36"/>
      <c r="MND108" s="36"/>
      <c r="MNE108" s="36"/>
      <c r="MNF108" s="36"/>
      <c r="MNG108" s="36"/>
      <c r="MNH108" s="36"/>
      <c r="MNI108" s="36"/>
      <c r="MNJ108" s="36"/>
      <c r="MNK108" s="36"/>
      <c r="MNL108" s="36"/>
      <c r="MNM108" s="36"/>
      <c r="MNN108" s="36"/>
      <c r="MNO108" s="36"/>
      <c r="MNP108" s="36"/>
      <c r="MNQ108" s="36"/>
      <c r="MNR108" s="36"/>
      <c r="MNS108" s="36"/>
      <c r="MNT108" s="36"/>
      <c r="MNU108" s="36"/>
      <c r="MNV108" s="36"/>
      <c r="MNW108" s="36"/>
      <c r="MNX108" s="36"/>
      <c r="MNY108" s="36"/>
      <c r="MNZ108" s="36"/>
      <c r="MOA108" s="36"/>
      <c r="MOB108" s="36"/>
      <c r="MOC108" s="36"/>
      <c r="MOD108" s="36"/>
      <c r="MOE108" s="36"/>
      <c r="MOF108" s="36"/>
      <c r="MOG108" s="36"/>
      <c r="MOH108" s="36"/>
      <c r="MOI108" s="36"/>
      <c r="MOJ108" s="36"/>
      <c r="MOK108" s="36"/>
      <c r="MOL108" s="36"/>
      <c r="MOM108" s="36"/>
      <c r="MON108" s="36"/>
      <c r="MOO108" s="36"/>
      <c r="MOP108" s="36"/>
      <c r="MOQ108" s="36"/>
      <c r="MOR108" s="36"/>
      <c r="MOS108" s="36"/>
      <c r="MOT108" s="36"/>
      <c r="MOU108" s="36"/>
      <c r="MOV108" s="36"/>
      <c r="MOW108" s="36"/>
      <c r="MOX108" s="36"/>
      <c r="MOY108" s="36"/>
      <c r="MOZ108" s="36"/>
      <c r="MPA108" s="36"/>
      <c r="MPB108" s="36"/>
      <c r="MPC108" s="36"/>
      <c r="MPD108" s="36"/>
      <c r="MPE108" s="36"/>
      <c r="MPF108" s="36"/>
      <c r="MPG108" s="36"/>
      <c r="MPH108" s="36"/>
      <c r="MPI108" s="36"/>
      <c r="MPJ108" s="36"/>
      <c r="MPK108" s="36"/>
      <c r="MPL108" s="36"/>
      <c r="MPM108" s="36"/>
      <c r="MPN108" s="36"/>
      <c r="MPO108" s="36"/>
      <c r="MPP108" s="36"/>
      <c r="MPQ108" s="36"/>
      <c r="MPR108" s="36"/>
      <c r="MPS108" s="36"/>
      <c r="MPT108" s="36"/>
      <c r="MPU108" s="36"/>
      <c r="MPV108" s="36"/>
      <c r="MPW108" s="36"/>
      <c r="MPX108" s="36"/>
      <c r="MPY108" s="36"/>
      <c r="MPZ108" s="36"/>
      <c r="MQA108" s="36"/>
      <c r="MQB108" s="36"/>
      <c r="MQC108" s="36"/>
      <c r="MQD108" s="36"/>
      <c r="MQE108" s="36"/>
      <c r="MQF108" s="36"/>
      <c r="MQG108" s="36"/>
      <c r="MQH108" s="36"/>
      <c r="MQI108" s="36"/>
      <c r="MQJ108" s="36"/>
      <c r="MQK108" s="36"/>
      <c r="MQL108" s="36"/>
      <c r="MQM108" s="36"/>
      <c r="MQN108" s="36"/>
      <c r="MQO108" s="36"/>
      <c r="MQP108" s="36"/>
      <c r="MQQ108" s="36"/>
      <c r="MQR108" s="36"/>
      <c r="MQS108" s="36"/>
      <c r="MQT108" s="36"/>
      <c r="MQU108" s="36"/>
      <c r="MQV108" s="36"/>
      <c r="MQW108" s="36"/>
      <c r="MQX108" s="36"/>
      <c r="MQY108" s="36"/>
      <c r="MQZ108" s="36"/>
      <c r="MRA108" s="36"/>
      <c r="MRB108" s="36"/>
      <c r="MRC108" s="36"/>
      <c r="MRD108" s="36"/>
      <c r="MRE108" s="36"/>
      <c r="MRF108" s="36"/>
      <c r="MRG108" s="36"/>
      <c r="MRH108" s="36"/>
      <c r="MRI108" s="36"/>
      <c r="MRJ108" s="36"/>
      <c r="MRK108" s="36"/>
      <c r="MRL108" s="36"/>
      <c r="MRM108" s="36"/>
      <c r="MRN108" s="36"/>
      <c r="MRO108" s="36"/>
      <c r="MRP108" s="36"/>
      <c r="MRQ108" s="36"/>
      <c r="MRR108" s="36"/>
      <c r="MRS108" s="36"/>
      <c r="MRT108" s="36"/>
      <c r="MRU108" s="36"/>
      <c r="MRV108" s="36"/>
      <c r="MRW108" s="36"/>
      <c r="MRX108" s="36"/>
      <c r="MRY108" s="36"/>
      <c r="MRZ108" s="36"/>
      <c r="MSA108" s="36"/>
      <c r="MSB108" s="36"/>
      <c r="MSC108" s="36"/>
      <c r="MSD108" s="36"/>
      <c r="MSE108" s="36"/>
      <c r="MSF108" s="36"/>
      <c r="MSG108" s="36"/>
      <c r="MSH108" s="36"/>
      <c r="MSI108" s="36"/>
      <c r="MSJ108" s="36"/>
      <c r="MSK108" s="36"/>
      <c r="MSL108" s="36"/>
      <c r="MSM108" s="36"/>
      <c r="MSN108" s="36"/>
      <c r="MSO108" s="36"/>
      <c r="MSP108" s="36"/>
      <c r="MSQ108" s="36"/>
      <c r="MSR108" s="36"/>
      <c r="MSS108" s="36"/>
      <c r="MST108" s="36"/>
      <c r="MSU108" s="36"/>
      <c r="MSV108" s="36"/>
      <c r="MSW108" s="36"/>
      <c r="MSX108" s="36"/>
      <c r="MSY108" s="36"/>
      <c r="MSZ108" s="36"/>
      <c r="MTA108" s="36"/>
      <c r="MTB108" s="36"/>
      <c r="MTC108" s="36"/>
      <c r="MTD108" s="36"/>
      <c r="MTE108" s="36"/>
      <c r="MTF108" s="36"/>
      <c r="MTG108" s="36"/>
      <c r="MTH108" s="36"/>
      <c r="MTI108" s="36"/>
      <c r="MTJ108" s="36"/>
      <c r="MTK108" s="36"/>
      <c r="MTL108" s="36"/>
      <c r="MTM108" s="36"/>
      <c r="MTN108" s="36"/>
      <c r="MTO108" s="36"/>
      <c r="MTP108" s="36"/>
      <c r="MTQ108" s="36"/>
      <c r="MTR108" s="36"/>
      <c r="MTS108" s="36"/>
      <c r="MTT108" s="36"/>
      <c r="MTU108" s="36"/>
      <c r="MTV108" s="36"/>
      <c r="MTW108" s="36"/>
      <c r="MTX108" s="36"/>
      <c r="MTY108" s="36"/>
      <c r="MTZ108" s="36"/>
      <c r="MUA108" s="36"/>
      <c r="MUB108" s="36"/>
      <c r="MUC108" s="36"/>
      <c r="MUD108" s="36"/>
      <c r="MUE108" s="36"/>
      <c r="MUF108" s="36"/>
      <c r="MUG108" s="36"/>
      <c r="MUH108" s="36"/>
      <c r="MUI108" s="36"/>
      <c r="MUJ108" s="36"/>
      <c r="MUK108" s="36"/>
      <c r="MUL108" s="36"/>
      <c r="MUM108" s="36"/>
      <c r="MUN108" s="36"/>
      <c r="MUO108" s="36"/>
      <c r="MUP108" s="36"/>
      <c r="MUQ108" s="36"/>
      <c r="MUR108" s="36"/>
      <c r="MUS108" s="36"/>
      <c r="MUT108" s="36"/>
      <c r="MUU108" s="36"/>
      <c r="MUV108" s="36"/>
      <c r="MUW108" s="36"/>
      <c r="MUX108" s="36"/>
      <c r="MUY108" s="36"/>
      <c r="MUZ108" s="36"/>
      <c r="MVA108" s="36"/>
      <c r="MVB108" s="36"/>
      <c r="MVC108" s="36"/>
      <c r="MVD108" s="36"/>
      <c r="MVE108" s="36"/>
      <c r="MVF108" s="36"/>
      <c r="MVG108" s="36"/>
      <c r="MVH108" s="36"/>
      <c r="MVI108" s="36"/>
      <c r="MVJ108" s="36"/>
      <c r="MVK108" s="36"/>
      <c r="MVL108" s="36"/>
      <c r="MVM108" s="36"/>
      <c r="MVN108" s="36"/>
      <c r="MVO108" s="36"/>
      <c r="MVP108" s="36"/>
      <c r="MVQ108" s="36"/>
      <c r="MVR108" s="36"/>
      <c r="MVS108" s="36"/>
      <c r="MVT108" s="36"/>
      <c r="MVU108" s="36"/>
      <c r="MVV108" s="36"/>
      <c r="MVW108" s="36"/>
      <c r="MVX108" s="36"/>
      <c r="MVY108" s="36"/>
      <c r="MVZ108" s="36"/>
      <c r="MWA108" s="36"/>
      <c r="MWB108" s="36"/>
      <c r="MWC108" s="36"/>
      <c r="MWD108" s="36"/>
      <c r="MWE108" s="36"/>
      <c r="MWF108" s="36"/>
      <c r="MWG108" s="36"/>
      <c r="MWH108" s="36"/>
      <c r="MWI108" s="36"/>
      <c r="MWJ108" s="36"/>
      <c r="MWK108" s="36"/>
      <c r="MWL108" s="36"/>
      <c r="MWM108" s="36"/>
      <c r="MWN108" s="36"/>
      <c r="MWO108" s="36"/>
      <c r="MWP108" s="36"/>
      <c r="MWQ108" s="36"/>
      <c r="MWR108" s="36"/>
      <c r="MWS108" s="36"/>
      <c r="MWT108" s="36"/>
      <c r="MWU108" s="36"/>
      <c r="MWV108" s="36"/>
      <c r="MWW108" s="36"/>
      <c r="MWX108" s="36"/>
      <c r="MWY108" s="36"/>
      <c r="MWZ108" s="36"/>
      <c r="MXA108" s="36"/>
      <c r="MXB108" s="36"/>
      <c r="MXC108" s="36"/>
      <c r="MXD108" s="36"/>
      <c r="MXE108" s="36"/>
      <c r="MXF108" s="36"/>
      <c r="MXG108" s="36"/>
      <c r="MXH108" s="36"/>
      <c r="MXI108" s="36"/>
      <c r="MXJ108" s="36"/>
      <c r="MXK108" s="36"/>
      <c r="MXL108" s="36"/>
      <c r="MXM108" s="36"/>
      <c r="MXN108" s="36"/>
      <c r="MXO108" s="36"/>
      <c r="MXP108" s="36"/>
      <c r="MXQ108" s="36"/>
      <c r="MXR108" s="36"/>
      <c r="MXS108" s="36"/>
      <c r="MXT108" s="36"/>
      <c r="MXU108" s="36"/>
      <c r="MXV108" s="36"/>
      <c r="MXW108" s="36"/>
      <c r="MXX108" s="36"/>
      <c r="MXY108" s="36"/>
      <c r="MXZ108" s="36"/>
      <c r="MYA108" s="36"/>
      <c r="MYB108" s="36"/>
      <c r="MYC108" s="36"/>
      <c r="MYD108" s="36"/>
      <c r="MYE108" s="36"/>
      <c r="MYF108" s="36"/>
      <c r="MYG108" s="36"/>
      <c r="MYH108" s="36"/>
      <c r="MYI108" s="36"/>
      <c r="MYJ108" s="36"/>
      <c r="MYK108" s="36"/>
      <c r="MYL108" s="36"/>
      <c r="MYM108" s="36"/>
      <c r="MYN108" s="36"/>
      <c r="MYO108" s="36"/>
      <c r="MYP108" s="36"/>
      <c r="MYQ108" s="36"/>
      <c r="MYR108" s="36"/>
      <c r="MYS108" s="36"/>
      <c r="MYT108" s="36"/>
      <c r="MYU108" s="36"/>
      <c r="MYV108" s="36"/>
      <c r="MYW108" s="36"/>
      <c r="MYX108" s="36"/>
      <c r="MYY108" s="36"/>
      <c r="MYZ108" s="36"/>
      <c r="MZA108" s="36"/>
      <c r="MZB108" s="36"/>
      <c r="MZC108" s="36"/>
      <c r="MZD108" s="36"/>
      <c r="MZE108" s="36"/>
      <c r="MZF108" s="36"/>
      <c r="MZG108" s="36"/>
      <c r="MZH108" s="36"/>
      <c r="MZI108" s="36"/>
      <c r="MZJ108" s="36"/>
      <c r="MZK108" s="36"/>
      <c r="MZL108" s="36"/>
      <c r="MZM108" s="36"/>
      <c r="MZN108" s="36"/>
      <c r="MZO108" s="36"/>
      <c r="MZP108" s="36"/>
      <c r="MZQ108" s="36"/>
      <c r="MZR108" s="36"/>
      <c r="MZS108" s="36"/>
      <c r="MZT108" s="36"/>
      <c r="MZU108" s="36"/>
      <c r="MZV108" s="36"/>
      <c r="MZW108" s="36"/>
      <c r="MZX108" s="36"/>
      <c r="MZY108" s="36"/>
      <c r="MZZ108" s="36"/>
      <c r="NAA108" s="36"/>
      <c r="NAB108" s="36"/>
      <c r="NAC108" s="36"/>
      <c r="NAD108" s="36"/>
      <c r="NAE108" s="36"/>
      <c r="NAF108" s="36"/>
      <c r="NAG108" s="36"/>
      <c r="NAH108" s="36"/>
      <c r="NAI108" s="36"/>
      <c r="NAJ108" s="36"/>
      <c r="NAK108" s="36"/>
      <c r="NAL108" s="36"/>
      <c r="NAM108" s="36"/>
      <c r="NAN108" s="36"/>
      <c r="NAO108" s="36"/>
      <c r="NAP108" s="36"/>
      <c r="NAQ108" s="36"/>
      <c r="NAR108" s="36"/>
      <c r="NAS108" s="36"/>
      <c r="NAT108" s="36"/>
      <c r="NAU108" s="36"/>
      <c r="NAV108" s="36"/>
      <c r="NAW108" s="36"/>
      <c r="NAX108" s="36"/>
      <c r="NAY108" s="36"/>
      <c r="NAZ108" s="36"/>
      <c r="NBA108" s="36"/>
      <c r="NBB108" s="36"/>
      <c r="NBC108" s="36"/>
      <c r="NBD108" s="36"/>
      <c r="NBE108" s="36"/>
      <c r="NBF108" s="36"/>
      <c r="NBG108" s="36"/>
      <c r="NBH108" s="36"/>
      <c r="NBI108" s="36"/>
      <c r="NBJ108" s="36"/>
      <c r="NBK108" s="36"/>
      <c r="NBL108" s="36"/>
      <c r="NBM108" s="36"/>
      <c r="NBN108" s="36"/>
      <c r="NBO108" s="36"/>
      <c r="NBP108" s="36"/>
      <c r="NBQ108" s="36"/>
      <c r="NBR108" s="36"/>
      <c r="NBS108" s="36"/>
      <c r="NBT108" s="36"/>
      <c r="NBU108" s="36"/>
      <c r="NBV108" s="36"/>
      <c r="NBW108" s="36"/>
      <c r="NBX108" s="36"/>
      <c r="NBY108" s="36"/>
      <c r="NBZ108" s="36"/>
      <c r="NCA108" s="36"/>
      <c r="NCB108" s="36"/>
      <c r="NCC108" s="36"/>
      <c r="NCD108" s="36"/>
      <c r="NCE108" s="36"/>
      <c r="NCF108" s="36"/>
      <c r="NCG108" s="36"/>
      <c r="NCH108" s="36"/>
      <c r="NCI108" s="36"/>
      <c r="NCJ108" s="36"/>
      <c r="NCK108" s="36"/>
      <c r="NCL108" s="36"/>
      <c r="NCM108" s="36"/>
      <c r="NCN108" s="36"/>
      <c r="NCO108" s="36"/>
      <c r="NCP108" s="36"/>
      <c r="NCQ108" s="36"/>
      <c r="NCR108" s="36"/>
      <c r="NCS108" s="36"/>
      <c r="NCT108" s="36"/>
      <c r="NCU108" s="36"/>
      <c r="NCV108" s="36"/>
      <c r="NCW108" s="36"/>
      <c r="NCX108" s="36"/>
      <c r="NCY108" s="36"/>
      <c r="NCZ108" s="36"/>
      <c r="NDA108" s="36"/>
      <c r="NDB108" s="36"/>
      <c r="NDC108" s="36"/>
      <c r="NDD108" s="36"/>
      <c r="NDE108" s="36"/>
      <c r="NDF108" s="36"/>
      <c r="NDG108" s="36"/>
      <c r="NDH108" s="36"/>
      <c r="NDI108" s="36"/>
      <c r="NDJ108" s="36"/>
      <c r="NDK108" s="36"/>
      <c r="NDL108" s="36"/>
      <c r="NDM108" s="36"/>
      <c r="NDN108" s="36"/>
      <c r="NDO108" s="36"/>
      <c r="NDP108" s="36"/>
      <c r="NDQ108" s="36"/>
      <c r="NDR108" s="36"/>
      <c r="NDS108" s="36"/>
      <c r="NDT108" s="36"/>
      <c r="NDU108" s="36"/>
      <c r="NDV108" s="36"/>
      <c r="NDW108" s="36"/>
      <c r="NDX108" s="36"/>
      <c r="NDY108" s="36"/>
      <c r="NDZ108" s="36"/>
      <c r="NEA108" s="36"/>
      <c r="NEB108" s="36"/>
      <c r="NEC108" s="36"/>
      <c r="NED108" s="36"/>
      <c r="NEE108" s="36"/>
      <c r="NEF108" s="36"/>
      <c r="NEG108" s="36"/>
      <c r="NEH108" s="36"/>
      <c r="NEI108" s="36"/>
      <c r="NEJ108" s="36"/>
      <c r="NEK108" s="36"/>
      <c r="NEL108" s="36"/>
      <c r="NEM108" s="36"/>
      <c r="NEN108" s="36"/>
      <c r="NEO108" s="36"/>
      <c r="NEP108" s="36"/>
      <c r="NEQ108" s="36"/>
      <c r="NER108" s="36"/>
      <c r="NES108" s="36"/>
      <c r="NET108" s="36"/>
      <c r="NEU108" s="36"/>
      <c r="NEV108" s="36"/>
      <c r="NEW108" s="36"/>
      <c r="NEX108" s="36"/>
      <c r="NEY108" s="36"/>
      <c r="NEZ108" s="36"/>
      <c r="NFA108" s="36"/>
      <c r="NFB108" s="36"/>
      <c r="NFC108" s="36"/>
      <c r="NFD108" s="36"/>
      <c r="NFE108" s="36"/>
      <c r="NFF108" s="36"/>
      <c r="NFG108" s="36"/>
      <c r="NFH108" s="36"/>
      <c r="NFI108" s="36"/>
      <c r="NFJ108" s="36"/>
      <c r="NFK108" s="36"/>
      <c r="NFL108" s="36"/>
      <c r="NFM108" s="36"/>
      <c r="NFN108" s="36"/>
      <c r="NFO108" s="36"/>
      <c r="NFP108" s="36"/>
      <c r="NFQ108" s="36"/>
      <c r="NFR108" s="36"/>
      <c r="NFS108" s="36"/>
      <c r="NFT108" s="36"/>
      <c r="NFU108" s="36"/>
      <c r="NFV108" s="36"/>
      <c r="NFW108" s="36"/>
      <c r="NFX108" s="36"/>
      <c r="NFY108" s="36"/>
      <c r="NFZ108" s="36"/>
      <c r="NGA108" s="36"/>
      <c r="NGB108" s="36"/>
      <c r="NGC108" s="36"/>
      <c r="NGD108" s="36"/>
      <c r="NGE108" s="36"/>
      <c r="NGF108" s="36"/>
      <c r="NGG108" s="36"/>
      <c r="NGH108" s="36"/>
      <c r="NGI108" s="36"/>
      <c r="NGJ108" s="36"/>
      <c r="NGK108" s="36"/>
      <c r="NGL108" s="36"/>
      <c r="NGM108" s="36"/>
      <c r="NGN108" s="36"/>
      <c r="NGO108" s="36"/>
      <c r="NGP108" s="36"/>
      <c r="NGQ108" s="36"/>
      <c r="NGR108" s="36"/>
      <c r="NGS108" s="36"/>
      <c r="NGT108" s="36"/>
      <c r="NGU108" s="36"/>
      <c r="NGV108" s="36"/>
      <c r="NGW108" s="36"/>
      <c r="NGX108" s="36"/>
      <c r="NGY108" s="36"/>
      <c r="NGZ108" s="36"/>
      <c r="NHA108" s="36"/>
      <c r="NHB108" s="36"/>
      <c r="NHC108" s="36"/>
      <c r="NHD108" s="36"/>
      <c r="NHE108" s="36"/>
      <c r="NHF108" s="36"/>
      <c r="NHG108" s="36"/>
      <c r="NHH108" s="36"/>
      <c r="NHI108" s="36"/>
      <c r="NHJ108" s="36"/>
      <c r="NHK108" s="36"/>
      <c r="NHL108" s="36"/>
      <c r="NHM108" s="36"/>
      <c r="NHN108" s="36"/>
      <c r="NHO108" s="36"/>
      <c r="NHP108" s="36"/>
      <c r="NHQ108" s="36"/>
      <c r="NHR108" s="36"/>
      <c r="NHS108" s="36"/>
      <c r="NHT108" s="36"/>
      <c r="NHU108" s="36"/>
      <c r="NHV108" s="36"/>
      <c r="NHW108" s="36"/>
      <c r="NHX108" s="36"/>
      <c r="NHY108" s="36"/>
      <c r="NHZ108" s="36"/>
      <c r="NIA108" s="36"/>
      <c r="NIB108" s="36"/>
      <c r="NIC108" s="36"/>
      <c r="NID108" s="36"/>
      <c r="NIE108" s="36"/>
      <c r="NIF108" s="36"/>
      <c r="NIG108" s="36"/>
      <c r="NIH108" s="36"/>
      <c r="NII108" s="36"/>
      <c r="NIJ108" s="36"/>
      <c r="NIK108" s="36"/>
      <c r="NIL108" s="36"/>
      <c r="NIM108" s="36"/>
      <c r="NIN108" s="36"/>
      <c r="NIO108" s="36"/>
      <c r="NIP108" s="36"/>
      <c r="NIQ108" s="36"/>
      <c r="NIR108" s="36"/>
      <c r="NIS108" s="36"/>
      <c r="NIT108" s="36"/>
      <c r="NIU108" s="36"/>
      <c r="NIV108" s="36"/>
      <c r="NIW108" s="36"/>
      <c r="NIX108" s="36"/>
      <c r="NIY108" s="36"/>
      <c r="NIZ108" s="36"/>
      <c r="NJA108" s="36"/>
      <c r="NJB108" s="36"/>
      <c r="NJC108" s="36"/>
      <c r="NJD108" s="36"/>
      <c r="NJE108" s="36"/>
      <c r="NJF108" s="36"/>
      <c r="NJG108" s="36"/>
      <c r="NJH108" s="36"/>
      <c r="NJI108" s="36"/>
      <c r="NJJ108" s="36"/>
      <c r="NJK108" s="36"/>
      <c r="NJL108" s="36"/>
      <c r="NJM108" s="36"/>
      <c r="NJN108" s="36"/>
      <c r="NJO108" s="36"/>
      <c r="NJP108" s="36"/>
      <c r="NJQ108" s="36"/>
      <c r="NJR108" s="36"/>
      <c r="NJS108" s="36"/>
      <c r="NJT108" s="36"/>
      <c r="NJU108" s="36"/>
      <c r="NJV108" s="36"/>
      <c r="NJW108" s="36"/>
      <c r="NJX108" s="36"/>
      <c r="NJY108" s="36"/>
      <c r="NJZ108" s="36"/>
      <c r="NKA108" s="36"/>
      <c r="NKB108" s="36"/>
      <c r="NKC108" s="36"/>
      <c r="NKD108" s="36"/>
      <c r="NKE108" s="36"/>
      <c r="NKF108" s="36"/>
      <c r="NKG108" s="36"/>
      <c r="NKH108" s="36"/>
      <c r="NKI108" s="36"/>
      <c r="NKJ108" s="36"/>
      <c r="NKK108" s="36"/>
      <c r="NKL108" s="36"/>
      <c r="NKM108" s="36"/>
      <c r="NKN108" s="36"/>
      <c r="NKO108" s="36"/>
      <c r="NKP108" s="36"/>
      <c r="NKQ108" s="36"/>
      <c r="NKR108" s="36"/>
      <c r="NKS108" s="36"/>
      <c r="NKT108" s="36"/>
      <c r="NKU108" s="36"/>
      <c r="NKV108" s="36"/>
      <c r="NKW108" s="36"/>
      <c r="NKX108" s="36"/>
      <c r="NKY108" s="36"/>
      <c r="NKZ108" s="36"/>
      <c r="NLA108" s="36"/>
      <c r="NLB108" s="36"/>
      <c r="NLC108" s="36"/>
      <c r="NLD108" s="36"/>
      <c r="NLE108" s="36"/>
      <c r="NLF108" s="36"/>
      <c r="NLG108" s="36"/>
      <c r="NLH108" s="36"/>
      <c r="NLI108" s="36"/>
      <c r="NLJ108" s="36"/>
      <c r="NLK108" s="36"/>
      <c r="NLL108" s="36"/>
      <c r="NLM108" s="36"/>
      <c r="NLN108" s="36"/>
      <c r="NLO108" s="36"/>
      <c r="NLP108" s="36"/>
      <c r="NLQ108" s="36"/>
      <c r="NLR108" s="36"/>
      <c r="NLS108" s="36"/>
      <c r="NLT108" s="36"/>
      <c r="NLU108" s="36"/>
      <c r="NLV108" s="36"/>
      <c r="NLW108" s="36"/>
      <c r="NLX108" s="36"/>
      <c r="NLY108" s="36"/>
      <c r="NLZ108" s="36"/>
      <c r="NMA108" s="36"/>
      <c r="NMB108" s="36"/>
      <c r="NMC108" s="36"/>
      <c r="NMD108" s="36"/>
      <c r="NME108" s="36"/>
      <c r="NMF108" s="36"/>
      <c r="NMG108" s="36"/>
      <c r="NMH108" s="36"/>
      <c r="NMI108" s="36"/>
      <c r="NMJ108" s="36"/>
      <c r="NMK108" s="36"/>
      <c r="NML108" s="36"/>
      <c r="NMM108" s="36"/>
      <c r="NMN108" s="36"/>
      <c r="NMO108" s="36"/>
      <c r="NMP108" s="36"/>
      <c r="NMQ108" s="36"/>
      <c r="NMR108" s="36"/>
      <c r="NMS108" s="36"/>
      <c r="NMT108" s="36"/>
      <c r="NMU108" s="36"/>
      <c r="NMV108" s="36"/>
      <c r="NMW108" s="36"/>
      <c r="NMX108" s="36"/>
      <c r="NMY108" s="36"/>
      <c r="NMZ108" s="36"/>
      <c r="NNA108" s="36"/>
      <c r="NNB108" s="36"/>
      <c r="NNC108" s="36"/>
      <c r="NND108" s="36"/>
      <c r="NNE108" s="36"/>
      <c r="NNF108" s="36"/>
      <c r="NNG108" s="36"/>
      <c r="NNH108" s="36"/>
      <c r="NNI108" s="36"/>
      <c r="NNJ108" s="36"/>
      <c r="NNK108" s="36"/>
      <c r="NNL108" s="36"/>
      <c r="NNM108" s="36"/>
      <c r="NNN108" s="36"/>
      <c r="NNO108" s="36"/>
      <c r="NNP108" s="36"/>
      <c r="NNQ108" s="36"/>
      <c r="NNR108" s="36"/>
      <c r="NNS108" s="36"/>
      <c r="NNT108" s="36"/>
      <c r="NNU108" s="36"/>
      <c r="NNV108" s="36"/>
      <c r="NNW108" s="36"/>
      <c r="NNX108" s="36"/>
      <c r="NNY108" s="36"/>
      <c r="NNZ108" s="36"/>
      <c r="NOA108" s="36"/>
      <c r="NOB108" s="36"/>
      <c r="NOC108" s="36"/>
      <c r="NOD108" s="36"/>
      <c r="NOE108" s="36"/>
      <c r="NOF108" s="36"/>
      <c r="NOG108" s="36"/>
      <c r="NOH108" s="36"/>
      <c r="NOI108" s="36"/>
      <c r="NOJ108" s="36"/>
      <c r="NOK108" s="36"/>
      <c r="NOL108" s="36"/>
      <c r="NOM108" s="36"/>
      <c r="NON108" s="36"/>
      <c r="NOO108" s="36"/>
      <c r="NOP108" s="36"/>
      <c r="NOQ108" s="36"/>
      <c r="NOR108" s="36"/>
      <c r="NOS108" s="36"/>
      <c r="NOT108" s="36"/>
      <c r="NOU108" s="36"/>
      <c r="NOV108" s="36"/>
      <c r="NOW108" s="36"/>
      <c r="NOX108" s="36"/>
      <c r="NOY108" s="36"/>
      <c r="NOZ108" s="36"/>
      <c r="NPA108" s="36"/>
      <c r="NPB108" s="36"/>
      <c r="NPC108" s="36"/>
      <c r="NPD108" s="36"/>
      <c r="NPE108" s="36"/>
      <c r="NPF108" s="36"/>
      <c r="NPG108" s="36"/>
      <c r="NPH108" s="36"/>
      <c r="NPI108" s="36"/>
      <c r="NPJ108" s="36"/>
      <c r="NPK108" s="36"/>
      <c r="NPL108" s="36"/>
      <c r="NPM108" s="36"/>
      <c r="NPN108" s="36"/>
      <c r="NPO108" s="36"/>
      <c r="NPP108" s="36"/>
      <c r="NPQ108" s="36"/>
      <c r="NPR108" s="36"/>
      <c r="NPS108" s="36"/>
      <c r="NPT108" s="36"/>
      <c r="NPU108" s="36"/>
      <c r="NPV108" s="36"/>
      <c r="NPW108" s="36"/>
      <c r="NPX108" s="36"/>
      <c r="NPY108" s="36"/>
      <c r="NPZ108" s="36"/>
      <c r="NQA108" s="36"/>
      <c r="NQB108" s="36"/>
      <c r="NQC108" s="36"/>
      <c r="NQD108" s="36"/>
      <c r="NQE108" s="36"/>
      <c r="NQF108" s="36"/>
      <c r="NQG108" s="36"/>
      <c r="NQH108" s="36"/>
      <c r="NQI108" s="36"/>
      <c r="NQJ108" s="36"/>
      <c r="NQK108" s="36"/>
      <c r="NQL108" s="36"/>
      <c r="NQM108" s="36"/>
      <c r="NQN108" s="36"/>
      <c r="NQO108" s="36"/>
      <c r="NQP108" s="36"/>
      <c r="NQQ108" s="36"/>
      <c r="NQR108" s="36"/>
      <c r="NQS108" s="36"/>
      <c r="NQT108" s="36"/>
      <c r="NQU108" s="36"/>
      <c r="NQV108" s="36"/>
      <c r="NQW108" s="36"/>
      <c r="NQX108" s="36"/>
      <c r="NQY108" s="36"/>
      <c r="NQZ108" s="36"/>
      <c r="NRA108" s="36"/>
      <c r="NRB108" s="36"/>
      <c r="NRC108" s="36"/>
      <c r="NRD108" s="36"/>
      <c r="NRE108" s="36"/>
      <c r="NRF108" s="36"/>
      <c r="NRG108" s="36"/>
      <c r="NRH108" s="36"/>
      <c r="NRI108" s="36"/>
      <c r="NRJ108" s="36"/>
      <c r="NRK108" s="36"/>
      <c r="NRL108" s="36"/>
      <c r="NRM108" s="36"/>
      <c r="NRN108" s="36"/>
      <c r="NRO108" s="36"/>
      <c r="NRP108" s="36"/>
      <c r="NRQ108" s="36"/>
      <c r="NRR108" s="36"/>
      <c r="NRS108" s="36"/>
      <c r="NRT108" s="36"/>
      <c r="NRU108" s="36"/>
      <c r="NRV108" s="36"/>
      <c r="NRW108" s="36"/>
      <c r="NRX108" s="36"/>
      <c r="NRY108" s="36"/>
      <c r="NRZ108" s="36"/>
      <c r="NSA108" s="36"/>
      <c r="NSB108" s="36"/>
      <c r="NSC108" s="36"/>
      <c r="NSD108" s="36"/>
      <c r="NSE108" s="36"/>
      <c r="NSF108" s="36"/>
      <c r="NSG108" s="36"/>
      <c r="NSH108" s="36"/>
      <c r="NSI108" s="36"/>
      <c r="NSJ108" s="36"/>
      <c r="NSK108" s="36"/>
      <c r="NSL108" s="36"/>
      <c r="NSM108" s="36"/>
      <c r="NSN108" s="36"/>
      <c r="NSO108" s="36"/>
      <c r="NSP108" s="36"/>
      <c r="NSQ108" s="36"/>
      <c r="NSR108" s="36"/>
      <c r="NSS108" s="36"/>
      <c r="NST108" s="36"/>
      <c r="NSU108" s="36"/>
      <c r="NSV108" s="36"/>
      <c r="NSW108" s="36"/>
      <c r="NSX108" s="36"/>
      <c r="NSY108" s="36"/>
      <c r="NSZ108" s="36"/>
      <c r="NTA108" s="36"/>
      <c r="NTB108" s="36"/>
      <c r="NTC108" s="36"/>
      <c r="NTD108" s="36"/>
      <c r="NTE108" s="36"/>
      <c r="NTF108" s="36"/>
      <c r="NTG108" s="36"/>
      <c r="NTH108" s="36"/>
      <c r="NTI108" s="36"/>
      <c r="NTJ108" s="36"/>
      <c r="NTK108" s="36"/>
      <c r="NTL108" s="36"/>
      <c r="NTM108" s="36"/>
      <c r="NTN108" s="36"/>
      <c r="NTO108" s="36"/>
      <c r="NTP108" s="36"/>
      <c r="NTQ108" s="36"/>
      <c r="NTR108" s="36"/>
      <c r="NTS108" s="36"/>
      <c r="NTT108" s="36"/>
      <c r="NTU108" s="36"/>
      <c r="NTV108" s="36"/>
      <c r="NTW108" s="36"/>
      <c r="NTX108" s="36"/>
      <c r="NTY108" s="36"/>
      <c r="NTZ108" s="36"/>
      <c r="NUA108" s="36"/>
      <c r="NUB108" s="36"/>
      <c r="NUC108" s="36"/>
      <c r="NUD108" s="36"/>
      <c r="NUE108" s="36"/>
      <c r="NUF108" s="36"/>
      <c r="NUG108" s="36"/>
      <c r="NUH108" s="36"/>
      <c r="NUI108" s="36"/>
      <c r="NUJ108" s="36"/>
      <c r="NUK108" s="36"/>
      <c r="NUL108" s="36"/>
      <c r="NUM108" s="36"/>
      <c r="NUN108" s="36"/>
      <c r="NUO108" s="36"/>
      <c r="NUP108" s="36"/>
      <c r="NUQ108" s="36"/>
      <c r="NUR108" s="36"/>
      <c r="NUS108" s="36"/>
      <c r="NUT108" s="36"/>
      <c r="NUU108" s="36"/>
      <c r="NUV108" s="36"/>
      <c r="NUW108" s="36"/>
      <c r="NUX108" s="36"/>
      <c r="NUY108" s="36"/>
      <c r="NUZ108" s="36"/>
      <c r="NVA108" s="36"/>
      <c r="NVB108" s="36"/>
      <c r="NVC108" s="36"/>
      <c r="NVD108" s="36"/>
      <c r="NVE108" s="36"/>
      <c r="NVF108" s="36"/>
      <c r="NVG108" s="36"/>
      <c r="NVH108" s="36"/>
      <c r="NVI108" s="36"/>
      <c r="NVJ108" s="36"/>
      <c r="NVK108" s="36"/>
      <c r="NVL108" s="36"/>
      <c r="NVM108" s="36"/>
      <c r="NVN108" s="36"/>
      <c r="NVO108" s="36"/>
      <c r="NVP108" s="36"/>
      <c r="NVQ108" s="36"/>
      <c r="NVR108" s="36"/>
      <c r="NVS108" s="36"/>
      <c r="NVT108" s="36"/>
      <c r="NVU108" s="36"/>
      <c r="NVV108" s="36"/>
      <c r="NVW108" s="36"/>
      <c r="NVX108" s="36"/>
      <c r="NVY108" s="36"/>
      <c r="NVZ108" s="36"/>
      <c r="NWA108" s="36"/>
      <c r="NWB108" s="36"/>
      <c r="NWC108" s="36"/>
      <c r="NWD108" s="36"/>
      <c r="NWE108" s="36"/>
      <c r="NWF108" s="36"/>
      <c r="NWG108" s="36"/>
      <c r="NWH108" s="36"/>
      <c r="NWI108" s="36"/>
      <c r="NWJ108" s="36"/>
      <c r="NWK108" s="36"/>
      <c r="NWL108" s="36"/>
      <c r="NWM108" s="36"/>
      <c r="NWN108" s="36"/>
      <c r="NWO108" s="36"/>
      <c r="NWP108" s="36"/>
      <c r="NWQ108" s="36"/>
      <c r="NWR108" s="36"/>
      <c r="NWS108" s="36"/>
      <c r="NWT108" s="36"/>
      <c r="NWU108" s="36"/>
      <c r="NWV108" s="36"/>
      <c r="NWW108" s="36"/>
      <c r="NWX108" s="36"/>
      <c r="NWY108" s="36"/>
      <c r="NWZ108" s="36"/>
      <c r="NXA108" s="36"/>
      <c r="NXB108" s="36"/>
      <c r="NXC108" s="36"/>
      <c r="NXD108" s="36"/>
      <c r="NXE108" s="36"/>
      <c r="NXF108" s="36"/>
      <c r="NXG108" s="36"/>
      <c r="NXH108" s="36"/>
      <c r="NXI108" s="36"/>
      <c r="NXJ108" s="36"/>
      <c r="NXK108" s="36"/>
      <c r="NXL108" s="36"/>
      <c r="NXM108" s="36"/>
      <c r="NXN108" s="36"/>
      <c r="NXO108" s="36"/>
      <c r="NXP108" s="36"/>
      <c r="NXQ108" s="36"/>
      <c r="NXR108" s="36"/>
      <c r="NXS108" s="36"/>
      <c r="NXT108" s="36"/>
      <c r="NXU108" s="36"/>
      <c r="NXV108" s="36"/>
      <c r="NXW108" s="36"/>
      <c r="NXX108" s="36"/>
      <c r="NXY108" s="36"/>
      <c r="NXZ108" s="36"/>
      <c r="NYA108" s="36"/>
      <c r="NYB108" s="36"/>
      <c r="NYC108" s="36"/>
      <c r="NYD108" s="36"/>
      <c r="NYE108" s="36"/>
      <c r="NYF108" s="36"/>
      <c r="NYG108" s="36"/>
      <c r="NYH108" s="36"/>
      <c r="NYI108" s="36"/>
      <c r="NYJ108" s="36"/>
      <c r="NYK108" s="36"/>
      <c r="NYL108" s="36"/>
      <c r="NYM108" s="36"/>
      <c r="NYN108" s="36"/>
      <c r="NYO108" s="36"/>
      <c r="NYP108" s="36"/>
      <c r="NYQ108" s="36"/>
      <c r="NYR108" s="36"/>
      <c r="NYS108" s="36"/>
      <c r="NYT108" s="36"/>
      <c r="NYU108" s="36"/>
      <c r="NYV108" s="36"/>
      <c r="NYW108" s="36"/>
      <c r="NYX108" s="36"/>
      <c r="NYY108" s="36"/>
      <c r="NYZ108" s="36"/>
      <c r="NZA108" s="36"/>
      <c r="NZB108" s="36"/>
      <c r="NZC108" s="36"/>
      <c r="NZD108" s="36"/>
      <c r="NZE108" s="36"/>
      <c r="NZF108" s="36"/>
      <c r="NZG108" s="36"/>
      <c r="NZH108" s="36"/>
      <c r="NZI108" s="36"/>
      <c r="NZJ108" s="36"/>
      <c r="NZK108" s="36"/>
      <c r="NZL108" s="36"/>
      <c r="NZM108" s="36"/>
      <c r="NZN108" s="36"/>
      <c r="NZO108" s="36"/>
      <c r="NZP108" s="36"/>
      <c r="NZQ108" s="36"/>
      <c r="NZR108" s="36"/>
      <c r="NZS108" s="36"/>
      <c r="NZT108" s="36"/>
      <c r="NZU108" s="36"/>
      <c r="NZV108" s="36"/>
      <c r="NZW108" s="36"/>
      <c r="NZX108" s="36"/>
      <c r="NZY108" s="36"/>
      <c r="NZZ108" s="36"/>
      <c r="OAA108" s="36"/>
      <c r="OAB108" s="36"/>
      <c r="OAC108" s="36"/>
      <c r="OAD108" s="36"/>
      <c r="OAE108" s="36"/>
      <c r="OAF108" s="36"/>
      <c r="OAG108" s="36"/>
      <c r="OAH108" s="36"/>
      <c r="OAI108" s="36"/>
      <c r="OAJ108" s="36"/>
      <c r="OAK108" s="36"/>
      <c r="OAL108" s="36"/>
      <c r="OAM108" s="36"/>
      <c r="OAN108" s="36"/>
      <c r="OAO108" s="36"/>
      <c r="OAP108" s="36"/>
      <c r="OAQ108" s="36"/>
      <c r="OAR108" s="36"/>
      <c r="OAS108" s="36"/>
      <c r="OAT108" s="36"/>
      <c r="OAU108" s="36"/>
      <c r="OAV108" s="36"/>
      <c r="OAW108" s="36"/>
      <c r="OAX108" s="36"/>
      <c r="OAY108" s="36"/>
      <c r="OAZ108" s="36"/>
      <c r="OBA108" s="36"/>
      <c r="OBB108" s="36"/>
      <c r="OBC108" s="36"/>
      <c r="OBD108" s="36"/>
      <c r="OBE108" s="36"/>
      <c r="OBF108" s="36"/>
      <c r="OBG108" s="36"/>
      <c r="OBH108" s="36"/>
      <c r="OBI108" s="36"/>
      <c r="OBJ108" s="36"/>
      <c r="OBK108" s="36"/>
      <c r="OBL108" s="36"/>
      <c r="OBM108" s="36"/>
      <c r="OBN108" s="36"/>
      <c r="OBO108" s="36"/>
      <c r="OBP108" s="36"/>
      <c r="OBQ108" s="36"/>
      <c r="OBR108" s="36"/>
      <c r="OBS108" s="36"/>
      <c r="OBT108" s="36"/>
      <c r="OBU108" s="36"/>
      <c r="OBV108" s="36"/>
      <c r="OBW108" s="36"/>
      <c r="OBX108" s="36"/>
      <c r="OBY108" s="36"/>
      <c r="OBZ108" s="36"/>
      <c r="OCA108" s="36"/>
      <c r="OCB108" s="36"/>
      <c r="OCC108" s="36"/>
      <c r="OCD108" s="36"/>
      <c r="OCE108" s="36"/>
      <c r="OCF108" s="36"/>
      <c r="OCG108" s="36"/>
      <c r="OCH108" s="36"/>
      <c r="OCI108" s="36"/>
      <c r="OCJ108" s="36"/>
      <c r="OCK108" s="36"/>
      <c r="OCL108" s="36"/>
      <c r="OCM108" s="36"/>
      <c r="OCN108" s="36"/>
      <c r="OCO108" s="36"/>
      <c r="OCP108" s="36"/>
      <c r="OCQ108" s="36"/>
      <c r="OCR108" s="36"/>
      <c r="OCS108" s="36"/>
      <c r="OCT108" s="36"/>
      <c r="OCU108" s="36"/>
      <c r="OCV108" s="36"/>
      <c r="OCW108" s="36"/>
      <c r="OCX108" s="36"/>
      <c r="OCY108" s="36"/>
      <c r="OCZ108" s="36"/>
      <c r="ODA108" s="36"/>
      <c r="ODB108" s="36"/>
      <c r="ODC108" s="36"/>
      <c r="ODD108" s="36"/>
      <c r="ODE108" s="36"/>
      <c r="ODF108" s="36"/>
      <c r="ODG108" s="36"/>
      <c r="ODH108" s="36"/>
      <c r="ODI108" s="36"/>
      <c r="ODJ108" s="36"/>
      <c r="ODK108" s="36"/>
      <c r="ODL108" s="36"/>
      <c r="ODM108" s="36"/>
      <c r="ODN108" s="36"/>
      <c r="ODO108" s="36"/>
      <c r="ODP108" s="36"/>
      <c r="ODQ108" s="36"/>
      <c r="ODR108" s="36"/>
      <c r="ODS108" s="36"/>
      <c r="ODT108" s="36"/>
      <c r="ODU108" s="36"/>
      <c r="ODV108" s="36"/>
      <c r="ODW108" s="36"/>
      <c r="ODX108" s="36"/>
      <c r="ODY108" s="36"/>
      <c r="ODZ108" s="36"/>
      <c r="OEA108" s="36"/>
      <c r="OEB108" s="36"/>
      <c r="OEC108" s="36"/>
      <c r="OED108" s="36"/>
      <c r="OEE108" s="36"/>
      <c r="OEF108" s="36"/>
      <c r="OEG108" s="36"/>
      <c r="OEH108" s="36"/>
      <c r="OEI108" s="36"/>
      <c r="OEJ108" s="36"/>
      <c r="OEK108" s="36"/>
      <c r="OEL108" s="36"/>
      <c r="OEM108" s="36"/>
      <c r="OEN108" s="36"/>
      <c r="OEO108" s="36"/>
      <c r="OEP108" s="36"/>
      <c r="OEQ108" s="36"/>
      <c r="OER108" s="36"/>
      <c r="OES108" s="36"/>
      <c r="OET108" s="36"/>
      <c r="OEU108" s="36"/>
      <c r="OEV108" s="36"/>
      <c r="OEW108" s="36"/>
      <c r="OEX108" s="36"/>
      <c r="OEY108" s="36"/>
      <c r="OEZ108" s="36"/>
      <c r="OFA108" s="36"/>
      <c r="OFB108" s="36"/>
      <c r="OFC108" s="36"/>
      <c r="OFD108" s="36"/>
      <c r="OFE108" s="36"/>
      <c r="OFF108" s="36"/>
      <c r="OFG108" s="36"/>
      <c r="OFH108" s="36"/>
      <c r="OFI108" s="36"/>
      <c r="OFJ108" s="36"/>
      <c r="OFK108" s="36"/>
      <c r="OFL108" s="36"/>
      <c r="OFM108" s="36"/>
      <c r="OFN108" s="36"/>
      <c r="OFO108" s="36"/>
      <c r="OFP108" s="36"/>
      <c r="OFQ108" s="36"/>
      <c r="OFR108" s="36"/>
      <c r="OFS108" s="36"/>
      <c r="OFT108" s="36"/>
      <c r="OFU108" s="36"/>
      <c r="OFV108" s="36"/>
      <c r="OFW108" s="36"/>
      <c r="OFX108" s="36"/>
      <c r="OFY108" s="36"/>
      <c r="OFZ108" s="36"/>
      <c r="OGA108" s="36"/>
      <c r="OGB108" s="36"/>
      <c r="OGC108" s="36"/>
      <c r="OGD108" s="36"/>
      <c r="OGE108" s="36"/>
      <c r="OGF108" s="36"/>
      <c r="OGG108" s="36"/>
      <c r="OGH108" s="36"/>
      <c r="OGI108" s="36"/>
      <c r="OGJ108" s="36"/>
      <c r="OGK108" s="36"/>
      <c r="OGL108" s="36"/>
      <c r="OGM108" s="36"/>
      <c r="OGN108" s="36"/>
      <c r="OGO108" s="36"/>
      <c r="OGP108" s="36"/>
      <c r="OGQ108" s="36"/>
      <c r="OGR108" s="36"/>
      <c r="OGS108" s="36"/>
      <c r="OGT108" s="36"/>
      <c r="OGU108" s="36"/>
      <c r="OGV108" s="36"/>
      <c r="OGW108" s="36"/>
      <c r="OGX108" s="36"/>
      <c r="OGY108" s="36"/>
      <c r="OGZ108" s="36"/>
      <c r="OHA108" s="36"/>
      <c r="OHB108" s="36"/>
      <c r="OHC108" s="36"/>
      <c r="OHD108" s="36"/>
      <c r="OHE108" s="36"/>
      <c r="OHF108" s="36"/>
      <c r="OHG108" s="36"/>
      <c r="OHH108" s="36"/>
      <c r="OHI108" s="36"/>
      <c r="OHJ108" s="36"/>
      <c r="OHK108" s="36"/>
      <c r="OHL108" s="36"/>
      <c r="OHM108" s="36"/>
      <c r="OHN108" s="36"/>
      <c r="OHO108" s="36"/>
      <c r="OHP108" s="36"/>
      <c r="OHQ108" s="36"/>
      <c r="OHR108" s="36"/>
      <c r="OHS108" s="36"/>
      <c r="OHT108" s="36"/>
      <c r="OHU108" s="36"/>
      <c r="OHV108" s="36"/>
      <c r="OHW108" s="36"/>
      <c r="OHX108" s="36"/>
      <c r="OHY108" s="36"/>
      <c r="OHZ108" s="36"/>
      <c r="OIA108" s="36"/>
      <c r="OIB108" s="36"/>
      <c r="OIC108" s="36"/>
      <c r="OID108" s="36"/>
      <c r="OIE108" s="36"/>
      <c r="OIF108" s="36"/>
      <c r="OIG108" s="36"/>
      <c r="OIH108" s="36"/>
      <c r="OII108" s="36"/>
      <c r="OIJ108" s="36"/>
      <c r="OIK108" s="36"/>
      <c r="OIL108" s="36"/>
      <c r="OIM108" s="36"/>
      <c r="OIN108" s="36"/>
      <c r="OIO108" s="36"/>
      <c r="OIP108" s="36"/>
      <c r="OIQ108" s="36"/>
      <c r="OIR108" s="36"/>
      <c r="OIS108" s="36"/>
      <c r="OIT108" s="36"/>
      <c r="OIU108" s="36"/>
      <c r="OIV108" s="36"/>
      <c r="OIW108" s="36"/>
      <c r="OIX108" s="36"/>
      <c r="OIY108" s="36"/>
      <c r="OIZ108" s="36"/>
      <c r="OJA108" s="36"/>
      <c r="OJB108" s="36"/>
      <c r="OJC108" s="36"/>
      <c r="OJD108" s="36"/>
      <c r="OJE108" s="36"/>
      <c r="OJF108" s="36"/>
      <c r="OJG108" s="36"/>
      <c r="OJH108" s="36"/>
      <c r="OJI108" s="36"/>
      <c r="OJJ108" s="36"/>
      <c r="OJK108" s="36"/>
      <c r="OJL108" s="36"/>
      <c r="OJM108" s="36"/>
      <c r="OJN108" s="36"/>
      <c r="OJO108" s="36"/>
      <c r="OJP108" s="36"/>
      <c r="OJQ108" s="36"/>
      <c r="OJR108" s="36"/>
      <c r="OJS108" s="36"/>
      <c r="OJT108" s="36"/>
      <c r="OJU108" s="36"/>
      <c r="OJV108" s="36"/>
      <c r="OJW108" s="36"/>
      <c r="OJX108" s="36"/>
      <c r="OJY108" s="36"/>
      <c r="OJZ108" s="36"/>
      <c r="OKA108" s="36"/>
      <c r="OKB108" s="36"/>
      <c r="OKC108" s="36"/>
      <c r="OKD108" s="36"/>
      <c r="OKE108" s="36"/>
      <c r="OKF108" s="36"/>
      <c r="OKG108" s="36"/>
      <c r="OKH108" s="36"/>
      <c r="OKI108" s="36"/>
      <c r="OKJ108" s="36"/>
      <c r="OKK108" s="36"/>
      <c r="OKL108" s="36"/>
      <c r="OKM108" s="36"/>
      <c r="OKN108" s="36"/>
      <c r="OKO108" s="36"/>
      <c r="OKP108" s="36"/>
      <c r="OKQ108" s="36"/>
      <c r="OKR108" s="36"/>
      <c r="OKS108" s="36"/>
      <c r="OKT108" s="36"/>
      <c r="OKU108" s="36"/>
      <c r="OKV108" s="36"/>
      <c r="OKW108" s="36"/>
      <c r="OKX108" s="36"/>
      <c r="OKY108" s="36"/>
      <c r="OKZ108" s="36"/>
      <c r="OLA108" s="36"/>
      <c r="OLB108" s="36"/>
      <c r="OLC108" s="36"/>
      <c r="OLD108" s="36"/>
      <c r="OLE108" s="36"/>
      <c r="OLF108" s="36"/>
      <c r="OLG108" s="36"/>
      <c r="OLH108" s="36"/>
      <c r="OLI108" s="36"/>
      <c r="OLJ108" s="36"/>
      <c r="OLK108" s="36"/>
      <c r="OLL108" s="36"/>
      <c r="OLM108" s="36"/>
      <c r="OLN108" s="36"/>
      <c r="OLO108" s="36"/>
      <c r="OLP108" s="36"/>
      <c r="OLQ108" s="36"/>
      <c r="OLR108" s="36"/>
      <c r="OLS108" s="36"/>
      <c r="OLT108" s="36"/>
      <c r="OLU108" s="36"/>
      <c r="OLV108" s="36"/>
      <c r="OLW108" s="36"/>
      <c r="OLX108" s="36"/>
      <c r="OLY108" s="36"/>
      <c r="OLZ108" s="36"/>
      <c r="OMA108" s="36"/>
      <c r="OMB108" s="36"/>
      <c r="OMC108" s="36"/>
      <c r="OMD108" s="36"/>
      <c r="OME108" s="36"/>
      <c r="OMF108" s="36"/>
      <c r="OMG108" s="36"/>
      <c r="OMH108" s="36"/>
      <c r="OMI108" s="36"/>
      <c r="OMJ108" s="36"/>
      <c r="OMK108" s="36"/>
      <c r="OML108" s="36"/>
      <c r="OMM108" s="36"/>
      <c r="OMN108" s="36"/>
      <c r="OMO108" s="36"/>
      <c r="OMP108" s="36"/>
      <c r="OMQ108" s="36"/>
      <c r="OMR108" s="36"/>
      <c r="OMS108" s="36"/>
      <c r="OMT108" s="36"/>
      <c r="OMU108" s="36"/>
      <c r="OMV108" s="36"/>
      <c r="OMW108" s="36"/>
      <c r="OMX108" s="36"/>
      <c r="OMY108" s="36"/>
      <c r="OMZ108" s="36"/>
      <c r="ONA108" s="36"/>
      <c r="ONB108" s="36"/>
      <c r="ONC108" s="36"/>
      <c r="OND108" s="36"/>
      <c r="ONE108" s="36"/>
      <c r="ONF108" s="36"/>
      <c r="ONG108" s="36"/>
      <c r="ONH108" s="36"/>
      <c r="ONI108" s="36"/>
      <c r="ONJ108" s="36"/>
      <c r="ONK108" s="36"/>
      <c r="ONL108" s="36"/>
      <c r="ONM108" s="36"/>
      <c r="ONN108" s="36"/>
      <c r="ONO108" s="36"/>
      <c r="ONP108" s="36"/>
      <c r="ONQ108" s="36"/>
      <c r="ONR108" s="36"/>
      <c r="ONS108" s="36"/>
      <c r="ONT108" s="36"/>
      <c r="ONU108" s="36"/>
      <c r="ONV108" s="36"/>
      <c r="ONW108" s="36"/>
      <c r="ONX108" s="36"/>
      <c r="ONY108" s="36"/>
      <c r="ONZ108" s="36"/>
      <c r="OOA108" s="36"/>
      <c r="OOB108" s="36"/>
      <c r="OOC108" s="36"/>
      <c r="OOD108" s="36"/>
      <c r="OOE108" s="36"/>
      <c r="OOF108" s="36"/>
      <c r="OOG108" s="36"/>
      <c r="OOH108" s="36"/>
      <c r="OOI108" s="36"/>
      <c r="OOJ108" s="36"/>
      <c r="OOK108" s="36"/>
      <c r="OOL108" s="36"/>
      <c r="OOM108" s="36"/>
      <c r="OON108" s="36"/>
      <c r="OOO108" s="36"/>
      <c r="OOP108" s="36"/>
      <c r="OOQ108" s="36"/>
      <c r="OOR108" s="36"/>
      <c r="OOS108" s="36"/>
      <c r="OOT108" s="36"/>
      <c r="OOU108" s="36"/>
      <c r="OOV108" s="36"/>
      <c r="OOW108" s="36"/>
      <c r="OOX108" s="36"/>
      <c r="OOY108" s="36"/>
      <c r="OOZ108" s="36"/>
      <c r="OPA108" s="36"/>
      <c r="OPB108" s="36"/>
      <c r="OPC108" s="36"/>
      <c r="OPD108" s="36"/>
      <c r="OPE108" s="36"/>
      <c r="OPF108" s="36"/>
      <c r="OPG108" s="36"/>
      <c r="OPH108" s="36"/>
      <c r="OPI108" s="36"/>
      <c r="OPJ108" s="36"/>
      <c r="OPK108" s="36"/>
      <c r="OPL108" s="36"/>
      <c r="OPM108" s="36"/>
      <c r="OPN108" s="36"/>
      <c r="OPO108" s="36"/>
      <c r="OPP108" s="36"/>
      <c r="OPQ108" s="36"/>
      <c r="OPR108" s="36"/>
      <c r="OPS108" s="36"/>
      <c r="OPT108" s="36"/>
      <c r="OPU108" s="36"/>
      <c r="OPV108" s="36"/>
      <c r="OPW108" s="36"/>
      <c r="OPX108" s="36"/>
      <c r="OPY108" s="36"/>
      <c r="OPZ108" s="36"/>
      <c r="OQA108" s="36"/>
      <c r="OQB108" s="36"/>
      <c r="OQC108" s="36"/>
      <c r="OQD108" s="36"/>
      <c r="OQE108" s="36"/>
      <c r="OQF108" s="36"/>
      <c r="OQG108" s="36"/>
      <c r="OQH108" s="36"/>
      <c r="OQI108" s="36"/>
      <c r="OQJ108" s="36"/>
      <c r="OQK108" s="36"/>
      <c r="OQL108" s="36"/>
      <c r="OQM108" s="36"/>
      <c r="OQN108" s="36"/>
      <c r="OQO108" s="36"/>
      <c r="OQP108" s="36"/>
      <c r="OQQ108" s="36"/>
      <c r="OQR108" s="36"/>
      <c r="OQS108" s="36"/>
      <c r="OQT108" s="36"/>
      <c r="OQU108" s="36"/>
      <c r="OQV108" s="36"/>
      <c r="OQW108" s="36"/>
      <c r="OQX108" s="36"/>
      <c r="OQY108" s="36"/>
      <c r="OQZ108" s="36"/>
      <c r="ORA108" s="36"/>
      <c r="ORB108" s="36"/>
      <c r="ORC108" s="36"/>
      <c r="ORD108" s="36"/>
      <c r="ORE108" s="36"/>
      <c r="ORF108" s="36"/>
      <c r="ORG108" s="36"/>
      <c r="ORH108" s="36"/>
      <c r="ORI108" s="36"/>
      <c r="ORJ108" s="36"/>
      <c r="ORK108" s="36"/>
      <c r="ORL108" s="36"/>
      <c r="ORM108" s="36"/>
      <c r="ORN108" s="36"/>
      <c r="ORO108" s="36"/>
      <c r="ORP108" s="36"/>
      <c r="ORQ108" s="36"/>
      <c r="ORR108" s="36"/>
      <c r="ORS108" s="36"/>
      <c r="ORT108" s="36"/>
      <c r="ORU108" s="36"/>
      <c r="ORV108" s="36"/>
      <c r="ORW108" s="36"/>
      <c r="ORX108" s="36"/>
      <c r="ORY108" s="36"/>
      <c r="ORZ108" s="36"/>
      <c r="OSA108" s="36"/>
      <c r="OSB108" s="36"/>
      <c r="OSC108" s="36"/>
      <c r="OSD108" s="36"/>
      <c r="OSE108" s="36"/>
      <c r="OSF108" s="36"/>
      <c r="OSG108" s="36"/>
      <c r="OSH108" s="36"/>
      <c r="OSI108" s="36"/>
      <c r="OSJ108" s="36"/>
      <c r="OSK108" s="36"/>
      <c r="OSL108" s="36"/>
      <c r="OSM108" s="36"/>
      <c r="OSN108" s="36"/>
      <c r="OSO108" s="36"/>
      <c r="OSP108" s="36"/>
      <c r="OSQ108" s="36"/>
      <c r="OSR108" s="36"/>
      <c r="OSS108" s="36"/>
      <c r="OST108" s="36"/>
      <c r="OSU108" s="36"/>
      <c r="OSV108" s="36"/>
      <c r="OSW108" s="36"/>
      <c r="OSX108" s="36"/>
      <c r="OSY108" s="36"/>
      <c r="OSZ108" s="36"/>
      <c r="OTA108" s="36"/>
      <c r="OTB108" s="36"/>
      <c r="OTC108" s="36"/>
      <c r="OTD108" s="36"/>
      <c r="OTE108" s="36"/>
      <c r="OTF108" s="36"/>
      <c r="OTG108" s="36"/>
      <c r="OTH108" s="36"/>
      <c r="OTI108" s="36"/>
      <c r="OTJ108" s="36"/>
      <c r="OTK108" s="36"/>
      <c r="OTL108" s="36"/>
      <c r="OTM108" s="36"/>
      <c r="OTN108" s="36"/>
      <c r="OTO108" s="36"/>
      <c r="OTP108" s="36"/>
      <c r="OTQ108" s="36"/>
      <c r="OTR108" s="36"/>
      <c r="OTS108" s="36"/>
      <c r="OTT108" s="36"/>
      <c r="OTU108" s="36"/>
      <c r="OTV108" s="36"/>
      <c r="OTW108" s="36"/>
      <c r="OTX108" s="36"/>
      <c r="OTY108" s="36"/>
      <c r="OTZ108" s="36"/>
      <c r="OUA108" s="36"/>
      <c r="OUB108" s="36"/>
      <c r="OUC108" s="36"/>
      <c r="OUD108" s="36"/>
      <c r="OUE108" s="36"/>
      <c r="OUF108" s="36"/>
      <c r="OUG108" s="36"/>
      <c r="OUH108" s="36"/>
      <c r="OUI108" s="36"/>
      <c r="OUJ108" s="36"/>
      <c r="OUK108" s="36"/>
      <c r="OUL108" s="36"/>
      <c r="OUM108" s="36"/>
      <c r="OUN108" s="36"/>
      <c r="OUO108" s="36"/>
      <c r="OUP108" s="36"/>
      <c r="OUQ108" s="36"/>
      <c r="OUR108" s="36"/>
      <c r="OUS108" s="36"/>
      <c r="OUT108" s="36"/>
      <c r="OUU108" s="36"/>
      <c r="OUV108" s="36"/>
      <c r="OUW108" s="36"/>
      <c r="OUX108" s="36"/>
      <c r="OUY108" s="36"/>
      <c r="OUZ108" s="36"/>
      <c r="OVA108" s="36"/>
      <c r="OVB108" s="36"/>
      <c r="OVC108" s="36"/>
      <c r="OVD108" s="36"/>
      <c r="OVE108" s="36"/>
      <c r="OVF108" s="36"/>
      <c r="OVG108" s="36"/>
      <c r="OVH108" s="36"/>
      <c r="OVI108" s="36"/>
      <c r="OVJ108" s="36"/>
      <c r="OVK108" s="36"/>
      <c r="OVL108" s="36"/>
      <c r="OVM108" s="36"/>
      <c r="OVN108" s="36"/>
      <c r="OVO108" s="36"/>
      <c r="OVP108" s="36"/>
      <c r="OVQ108" s="36"/>
      <c r="OVR108" s="36"/>
      <c r="OVS108" s="36"/>
      <c r="OVT108" s="36"/>
      <c r="OVU108" s="36"/>
      <c r="OVV108" s="36"/>
      <c r="OVW108" s="36"/>
      <c r="OVX108" s="36"/>
      <c r="OVY108" s="36"/>
      <c r="OVZ108" s="36"/>
      <c r="OWA108" s="36"/>
      <c r="OWB108" s="36"/>
      <c r="OWC108" s="36"/>
      <c r="OWD108" s="36"/>
      <c r="OWE108" s="36"/>
      <c r="OWF108" s="36"/>
      <c r="OWG108" s="36"/>
      <c r="OWH108" s="36"/>
      <c r="OWI108" s="36"/>
      <c r="OWJ108" s="36"/>
      <c r="OWK108" s="36"/>
      <c r="OWL108" s="36"/>
      <c r="OWM108" s="36"/>
      <c r="OWN108" s="36"/>
      <c r="OWO108" s="36"/>
      <c r="OWP108" s="36"/>
      <c r="OWQ108" s="36"/>
      <c r="OWR108" s="36"/>
      <c r="OWS108" s="36"/>
      <c r="OWT108" s="36"/>
      <c r="OWU108" s="36"/>
      <c r="OWV108" s="36"/>
      <c r="OWW108" s="36"/>
      <c r="OWX108" s="36"/>
      <c r="OWY108" s="36"/>
      <c r="OWZ108" s="36"/>
      <c r="OXA108" s="36"/>
      <c r="OXB108" s="36"/>
      <c r="OXC108" s="36"/>
      <c r="OXD108" s="36"/>
      <c r="OXE108" s="36"/>
      <c r="OXF108" s="36"/>
      <c r="OXG108" s="36"/>
      <c r="OXH108" s="36"/>
      <c r="OXI108" s="36"/>
      <c r="OXJ108" s="36"/>
      <c r="OXK108" s="36"/>
      <c r="OXL108" s="36"/>
      <c r="OXM108" s="36"/>
      <c r="OXN108" s="36"/>
      <c r="OXO108" s="36"/>
      <c r="OXP108" s="36"/>
      <c r="OXQ108" s="36"/>
      <c r="OXR108" s="36"/>
      <c r="OXS108" s="36"/>
      <c r="OXT108" s="36"/>
      <c r="OXU108" s="36"/>
      <c r="OXV108" s="36"/>
      <c r="OXW108" s="36"/>
      <c r="OXX108" s="36"/>
      <c r="OXY108" s="36"/>
      <c r="OXZ108" s="36"/>
      <c r="OYA108" s="36"/>
      <c r="OYB108" s="36"/>
      <c r="OYC108" s="36"/>
      <c r="OYD108" s="36"/>
      <c r="OYE108" s="36"/>
      <c r="OYF108" s="36"/>
      <c r="OYG108" s="36"/>
      <c r="OYH108" s="36"/>
      <c r="OYI108" s="36"/>
      <c r="OYJ108" s="36"/>
      <c r="OYK108" s="36"/>
      <c r="OYL108" s="36"/>
      <c r="OYM108" s="36"/>
      <c r="OYN108" s="36"/>
      <c r="OYO108" s="36"/>
      <c r="OYP108" s="36"/>
      <c r="OYQ108" s="36"/>
      <c r="OYR108" s="36"/>
      <c r="OYS108" s="36"/>
      <c r="OYT108" s="36"/>
      <c r="OYU108" s="36"/>
      <c r="OYV108" s="36"/>
      <c r="OYW108" s="36"/>
      <c r="OYX108" s="36"/>
      <c r="OYY108" s="36"/>
      <c r="OYZ108" s="36"/>
      <c r="OZA108" s="36"/>
      <c r="OZB108" s="36"/>
      <c r="OZC108" s="36"/>
      <c r="OZD108" s="36"/>
      <c r="OZE108" s="36"/>
      <c r="OZF108" s="36"/>
      <c r="OZG108" s="36"/>
      <c r="OZH108" s="36"/>
      <c r="OZI108" s="36"/>
      <c r="OZJ108" s="36"/>
      <c r="OZK108" s="36"/>
      <c r="OZL108" s="36"/>
      <c r="OZM108" s="36"/>
      <c r="OZN108" s="36"/>
      <c r="OZO108" s="36"/>
      <c r="OZP108" s="36"/>
      <c r="OZQ108" s="36"/>
      <c r="OZR108" s="36"/>
      <c r="OZS108" s="36"/>
      <c r="OZT108" s="36"/>
      <c r="OZU108" s="36"/>
      <c r="OZV108" s="36"/>
      <c r="OZW108" s="36"/>
      <c r="OZX108" s="36"/>
      <c r="OZY108" s="36"/>
      <c r="OZZ108" s="36"/>
      <c r="PAA108" s="36"/>
      <c r="PAB108" s="36"/>
      <c r="PAC108" s="36"/>
      <c r="PAD108" s="36"/>
      <c r="PAE108" s="36"/>
      <c r="PAF108" s="36"/>
      <c r="PAG108" s="36"/>
      <c r="PAH108" s="36"/>
      <c r="PAI108" s="36"/>
      <c r="PAJ108" s="36"/>
      <c r="PAK108" s="36"/>
      <c r="PAL108" s="36"/>
      <c r="PAM108" s="36"/>
      <c r="PAN108" s="36"/>
      <c r="PAO108" s="36"/>
      <c r="PAP108" s="36"/>
      <c r="PAQ108" s="36"/>
      <c r="PAR108" s="36"/>
      <c r="PAS108" s="36"/>
      <c r="PAT108" s="36"/>
      <c r="PAU108" s="36"/>
      <c r="PAV108" s="36"/>
      <c r="PAW108" s="36"/>
      <c r="PAX108" s="36"/>
      <c r="PAY108" s="36"/>
      <c r="PAZ108" s="36"/>
      <c r="PBA108" s="36"/>
      <c r="PBB108" s="36"/>
      <c r="PBC108" s="36"/>
      <c r="PBD108" s="36"/>
      <c r="PBE108" s="36"/>
      <c r="PBF108" s="36"/>
      <c r="PBG108" s="36"/>
      <c r="PBH108" s="36"/>
      <c r="PBI108" s="36"/>
      <c r="PBJ108" s="36"/>
      <c r="PBK108" s="36"/>
      <c r="PBL108" s="36"/>
      <c r="PBM108" s="36"/>
      <c r="PBN108" s="36"/>
      <c r="PBO108" s="36"/>
      <c r="PBP108" s="36"/>
      <c r="PBQ108" s="36"/>
      <c r="PBR108" s="36"/>
      <c r="PBS108" s="36"/>
      <c r="PBT108" s="36"/>
      <c r="PBU108" s="36"/>
      <c r="PBV108" s="36"/>
      <c r="PBW108" s="36"/>
      <c r="PBX108" s="36"/>
      <c r="PBY108" s="36"/>
      <c r="PBZ108" s="36"/>
      <c r="PCA108" s="36"/>
      <c r="PCB108" s="36"/>
      <c r="PCC108" s="36"/>
      <c r="PCD108" s="36"/>
      <c r="PCE108" s="36"/>
      <c r="PCF108" s="36"/>
      <c r="PCG108" s="36"/>
      <c r="PCH108" s="36"/>
      <c r="PCI108" s="36"/>
      <c r="PCJ108" s="36"/>
      <c r="PCK108" s="36"/>
      <c r="PCL108" s="36"/>
      <c r="PCM108" s="36"/>
      <c r="PCN108" s="36"/>
      <c r="PCO108" s="36"/>
      <c r="PCP108" s="36"/>
      <c r="PCQ108" s="36"/>
      <c r="PCR108" s="36"/>
      <c r="PCS108" s="36"/>
      <c r="PCT108" s="36"/>
      <c r="PCU108" s="36"/>
      <c r="PCV108" s="36"/>
      <c r="PCW108" s="36"/>
      <c r="PCX108" s="36"/>
      <c r="PCY108" s="36"/>
      <c r="PCZ108" s="36"/>
      <c r="PDA108" s="36"/>
      <c r="PDB108" s="36"/>
      <c r="PDC108" s="36"/>
      <c r="PDD108" s="36"/>
      <c r="PDE108" s="36"/>
      <c r="PDF108" s="36"/>
      <c r="PDG108" s="36"/>
      <c r="PDH108" s="36"/>
      <c r="PDI108" s="36"/>
      <c r="PDJ108" s="36"/>
      <c r="PDK108" s="36"/>
      <c r="PDL108" s="36"/>
      <c r="PDM108" s="36"/>
      <c r="PDN108" s="36"/>
      <c r="PDO108" s="36"/>
      <c r="PDP108" s="36"/>
      <c r="PDQ108" s="36"/>
      <c r="PDR108" s="36"/>
      <c r="PDS108" s="36"/>
      <c r="PDT108" s="36"/>
      <c r="PDU108" s="36"/>
      <c r="PDV108" s="36"/>
      <c r="PDW108" s="36"/>
      <c r="PDX108" s="36"/>
      <c r="PDY108" s="36"/>
      <c r="PDZ108" s="36"/>
      <c r="PEA108" s="36"/>
      <c r="PEB108" s="36"/>
      <c r="PEC108" s="36"/>
      <c r="PED108" s="36"/>
      <c r="PEE108" s="36"/>
      <c r="PEF108" s="36"/>
      <c r="PEG108" s="36"/>
      <c r="PEH108" s="36"/>
      <c r="PEI108" s="36"/>
      <c r="PEJ108" s="36"/>
      <c r="PEK108" s="36"/>
      <c r="PEL108" s="36"/>
      <c r="PEM108" s="36"/>
      <c r="PEN108" s="36"/>
      <c r="PEO108" s="36"/>
      <c r="PEP108" s="36"/>
      <c r="PEQ108" s="36"/>
      <c r="PER108" s="36"/>
      <c r="PES108" s="36"/>
      <c r="PET108" s="36"/>
      <c r="PEU108" s="36"/>
      <c r="PEV108" s="36"/>
      <c r="PEW108" s="36"/>
      <c r="PEX108" s="36"/>
      <c r="PEY108" s="36"/>
      <c r="PEZ108" s="36"/>
      <c r="PFA108" s="36"/>
      <c r="PFB108" s="36"/>
      <c r="PFC108" s="36"/>
      <c r="PFD108" s="36"/>
      <c r="PFE108" s="36"/>
      <c r="PFF108" s="36"/>
      <c r="PFG108" s="36"/>
      <c r="PFH108" s="36"/>
      <c r="PFI108" s="36"/>
      <c r="PFJ108" s="36"/>
      <c r="PFK108" s="36"/>
      <c r="PFL108" s="36"/>
      <c r="PFM108" s="36"/>
      <c r="PFN108" s="36"/>
      <c r="PFO108" s="36"/>
      <c r="PFP108" s="36"/>
      <c r="PFQ108" s="36"/>
      <c r="PFR108" s="36"/>
      <c r="PFS108" s="36"/>
      <c r="PFT108" s="36"/>
      <c r="PFU108" s="36"/>
      <c r="PFV108" s="36"/>
      <c r="PFW108" s="36"/>
      <c r="PFX108" s="36"/>
      <c r="PFY108" s="36"/>
      <c r="PFZ108" s="36"/>
      <c r="PGA108" s="36"/>
      <c r="PGB108" s="36"/>
      <c r="PGC108" s="36"/>
      <c r="PGD108" s="36"/>
      <c r="PGE108" s="36"/>
      <c r="PGF108" s="36"/>
      <c r="PGG108" s="36"/>
      <c r="PGH108" s="36"/>
      <c r="PGI108" s="36"/>
      <c r="PGJ108" s="36"/>
      <c r="PGK108" s="36"/>
      <c r="PGL108" s="36"/>
      <c r="PGM108" s="36"/>
      <c r="PGN108" s="36"/>
      <c r="PGO108" s="36"/>
      <c r="PGP108" s="36"/>
      <c r="PGQ108" s="36"/>
      <c r="PGR108" s="36"/>
      <c r="PGS108" s="36"/>
      <c r="PGT108" s="36"/>
      <c r="PGU108" s="36"/>
      <c r="PGV108" s="36"/>
      <c r="PGW108" s="36"/>
      <c r="PGX108" s="36"/>
      <c r="PGY108" s="36"/>
      <c r="PGZ108" s="36"/>
      <c r="PHA108" s="36"/>
      <c r="PHB108" s="36"/>
      <c r="PHC108" s="36"/>
      <c r="PHD108" s="36"/>
      <c r="PHE108" s="36"/>
      <c r="PHF108" s="36"/>
      <c r="PHG108" s="36"/>
      <c r="PHH108" s="36"/>
      <c r="PHI108" s="36"/>
      <c r="PHJ108" s="36"/>
      <c r="PHK108" s="36"/>
      <c r="PHL108" s="36"/>
      <c r="PHM108" s="36"/>
      <c r="PHN108" s="36"/>
      <c r="PHO108" s="36"/>
      <c r="PHP108" s="36"/>
      <c r="PHQ108" s="36"/>
      <c r="PHR108" s="36"/>
      <c r="PHS108" s="36"/>
      <c r="PHT108" s="36"/>
      <c r="PHU108" s="36"/>
      <c r="PHV108" s="36"/>
      <c r="PHW108" s="36"/>
      <c r="PHX108" s="36"/>
      <c r="PHY108" s="36"/>
      <c r="PHZ108" s="36"/>
      <c r="PIA108" s="36"/>
      <c r="PIB108" s="36"/>
      <c r="PIC108" s="36"/>
      <c r="PID108" s="36"/>
      <c r="PIE108" s="36"/>
      <c r="PIF108" s="36"/>
      <c r="PIG108" s="36"/>
      <c r="PIH108" s="36"/>
      <c r="PII108" s="36"/>
      <c r="PIJ108" s="36"/>
      <c r="PIK108" s="36"/>
      <c r="PIL108" s="36"/>
      <c r="PIM108" s="36"/>
      <c r="PIN108" s="36"/>
      <c r="PIO108" s="36"/>
      <c r="PIP108" s="36"/>
      <c r="PIQ108" s="36"/>
      <c r="PIR108" s="36"/>
      <c r="PIS108" s="36"/>
      <c r="PIT108" s="36"/>
      <c r="PIU108" s="36"/>
      <c r="PIV108" s="36"/>
      <c r="PIW108" s="36"/>
      <c r="PIX108" s="36"/>
      <c r="PIY108" s="36"/>
      <c r="PIZ108" s="36"/>
      <c r="PJA108" s="36"/>
      <c r="PJB108" s="36"/>
      <c r="PJC108" s="36"/>
      <c r="PJD108" s="36"/>
      <c r="PJE108" s="36"/>
      <c r="PJF108" s="36"/>
      <c r="PJG108" s="36"/>
      <c r="PJH108" s="36"/>
      <c r="PJI108" s="36"/>
      <c r="PJJ108" s="36"/>
      <c r="PJK108" s="36"/>
      <c r="PJL108" s="36"/>
      <c r="PJM108" s="36"/>
      <c r="PJN108" s="36"/>
      <c r="PJO108" s="36"/>
      <c r="PJP108" s="36"/>
      <c r="PJQ108" s="36"/>
      <c r="PJR108" s="36"/>
      <c r="PJS108" s="36"/>
      <c r="PJT108" s="36"/>
      <c r="PJU108" s="36"/>
      <c r="PJV108" s="36"/>
      <c r="PJW108" s="36"/>
      <c r="PJX108" s="36"/>
      <c r="PJY108" s="36"/>
      <c r="PJZ108" s="36"/>
      <c r="PKA108" s="36"/>
      <c r="PKB108" s="36"/>
      <c r="PKC108" s="36"/>
      <c r="PKD108" s="36"/>
      <c r="PKE108" s="36"/>
      <c r="PKF108" s="36"/>
      <c r="PKG108" s="36"/>
      <c r="PKH108" s="36"/>
      <c r="PKI108" s="36"/>
      <c r="PKJ108" s="36"/>
      <c r="PKK108" s="36"/>
      <c r="PKL108" s="36"/>
      <c r="PKM108" s="36"/>
      <c r="PKN108" s="36"/>
      <c r="PKO108" s="36"/>
      <c r="PKP108" s="36"/>
      <c r="PKQ108" s="36"/>
      <c r="PKR108" s="36"/>
      <c r="PKS108" s="36"/>
      <c r="PKT108" s="36"/>
      <c r="PKU108" s="36"/>
      <c r="PKV108" s="36"/>
      <c r="PKW108" s="36"/>
      <c r="PKX108" s="36"/>
      <c r="PKY108" s="36"/>
      <c r="PKZ108" s="36"/>
      <c r="PLA108" s="36"/>
      <c r="PLB108" s="36"/>
      <c r="PLC108" s="36"/>
      <c r="PLD108" s="36"/>
      <c r="PLE108" s="36"/>
      <c r="PLF108" s="36"/>
      <c r="PLG108" s="36"/>
      <c r="PLH108" s="36"/>
      <c r="PLI108" s="36"/>
      <c r="PLJ108" s="36"/>
      <c r="PLK108" s="36"/>
      <c r="PLL108" s="36"/>
      <c r="PLM108" s="36"/>
      <c r="PLN108" s="36"/>
      <c r="PLO108" s="36"/>
      <c r="PLP108" s="36"/>
      <c r="PLQ108" s="36"/>
      <c r="PLR108" s="36"/>
      <c r="PLS108" s="36"/>
      <c r="PLT108" s="36"/>
      <c r="PLU108" s="36"/>
      <c r="PLV108" s="36"/>
      <c r="PLW108" s="36"/>
      <c r="PLX108" s="36"/>
      <c r="PLY108" s="36"/>
      <c r="PLZ108" s="36"/>
      <c r="PMA108" s="36"/>
      <c r="PMB108" s="36"/>
      <c r="PMC108" s="36"/>
      <c r="PMD108" s="36"/>
      <c r="PME108" s="36"/>
      <c r="PMF108" s="36"/>
      <c r="PMG108" s="36"/>
      <c r="PMH108" s="36"/>
      <c r="PMI108" s="36"/>
      <c r="PMJ108" s="36"/>
      <c r="PMK108" s="36"/>
      <c r="PML108" s="36"/>
      <c r="PMM108" s="36"/>
      <c r="PMN108" s="36"/>
      <c r="PMO108" s="36"/>
      <c r="PMP108" s="36"/>
      <c r="PMQ108" s="36"/>
      <c r="PMR108" s="36"/>
      <c r="PMS108" s="36"/>
      <c r="PMT108" s="36"/>
      <c r="PMU108" s="36"/>
      <c r="PMV108" s="36"/>
      <c r="PMW108" s="36"/>
      <c r="PMX108" s="36"/>
      <c r="PMY108" s="36"/>
      <c r="PMZ108" s="36"/>
      <c r="PNA108" s="36"/>
      <c r="PNB108" s="36"/>
      <c r="PNC108" s="36"/>
      <c r="PND108" s="36"/>
      <c r="PNE108" s="36"/>
      <c r="PNF108" s="36"/>
      <c r="PNG108" s="36"/>
      <c r="PNH108" s="36"/>
      <c r="PNI108" s="36"/>
      <c r="PNJ108" s="36"/>
      <c r="PNK108" s="36"/>
      <c r="PNL108" s="36"/>
      <c r="PNM108" s="36"/>
      <c r="PNN108" s="36"/>
      <c r="PNO108" s="36"/>
      <c r="PNP108" s="36"/>
      <c r="PNQ108" s="36"/>
      <c r="PNR108" s="36"/>
      <c r="PNS108" s="36"/>
      <c r="PNT108" s="36"/>
      <c r="PNU108" s="36"/>
      <c r="PNV108" s="36"/>
      <c r="PNW108" s="36"/>
      <c r="PNX108" s="36"/>
      <c r="PNY108" s="36"/>
      <c r="PNZ108" s="36"/>
      <c r="POA108" s="36"/>
      <c r="POB108" s="36"/>
      <c r="POC108" s="36"/>
      <c r="POD108" s="36"/>
      <c r="POE108" s="36"/>
      <c r="POF108" s="36"/>
      <c r="POG108" s="36"/>
      <c r="POH108" s="36"/>
      <c r="POI108" s="36"/>
      <c r="POJ108" s="36"/>
      <c r="POK108" s="36"/>
      <c r="POL108" s="36"/>
      <c r="POM108" s="36"/>
      <c r="PON108" s="36"/>
      <c r="POO108" s="36"/>
      <c r="POP108" s="36"/>
      <c r="POQ108" s="36"/>
      <c r="POR108" s="36"/>
      <c r="POS108" s="36"/>
      <c r="POT108" s="36"/>
      <c r="POU108" s="36"/>
      <c r="POV108" s="36"/>
      <c r="POW108" s="36"/>
      <c r="POX108" s="36"/>
      <c r="POY108" s="36"/>
      <c r="POZ108" s="36"/>
      <c r="PPA108" s="36"/>
      <c r="PPB108" s="36"/>
      <c r="PPC108" s="36"/>
      <c r="PPD108" s="36"/>
      <c r="PPE108" s="36"/>
      <c r="PPF108" s="36"/>
      <c r="PPG108" s="36"/>
      <c r="PPH108" s="36"/>
      <c r="PPI108" s="36"/>
      <c r="PPJ108" s="36"/>
      <c r="PPK108" s="36"/>
      <c r="PPL108" s="36"/>
      <c r="PPM108" s="36"/>
      <c r="PPN108" s="36"/>
      <c r="PPO108" s="36"/>
      <c r="PPP108" s="36"/>
      <c r="PPQ108" s="36"/>
      <c r="PPR108" s="36"/>
      <c r="PPS108" s="36"/>
      <c r="PPT108" s="36"/>
      <c r="PPU108" s="36"/>
      <c r="PPV108" s="36"/>
      <c r="PPW108" s="36"/>
      <c r="PPX108" s="36"/>
      <c r="PPY108" s="36"/>
      <c r="PPZ108" s="36"/>
      <c r="PQA108" s="36"/>
      <c r="PQB108" s="36"/>
      <c r="PQC108" s="36"/>
      <c r="PQD108" s="36"/>
      <c r="PQE108" s="36"/>
      <c r="PQF108" s="36"/>
      <c r="PQG108" s="36"/>
      <c r="PQH108" s="36"/>
      <c r="PQI108" s="36"/>
      <c r="PQJ108" s="36"/>
      <c r="PQK108" s="36"/>
      <c r="PQL108" s="36"/>
      <c r="PQM108" s="36"/>
      <c r="PQN108" s="36"/>
      <c r="PQO108" s="36"/>
      <c r="PQP108" s="36"/>
      <c r="PQQ108" s="36"/>
      <c r="PQR108" s="36"/>
      <c r="PQS108" s="36"/>
      <c r="PQT108" s="36"/>
      <c r="PQU108" s="36"/>
      <c r="PQV108" s="36"/>
      <c r="PQW108" s="36"/>
      <c r="PQX108" s="36"/>
      <c r="PQY108" s="36"/>
      <c r="PQZ108" s="36"/>
      <c r="PRA108" s="36"/>
      <c r="PRB108" s="36"/>
      <c r="PRC108" s="36"/>
      <c r="PRD108" s="36"/>
      <c r="PRE108" s="36"/>
      <c r="PRF108" s="36"/>
      <c r="PRG108" s="36"/>
      <c r="PRH108" s="36"/>
      <c r="PRI108" s="36"/>
      <c r="PRJ108" s="36"/>
      <c r="PRK108" s="36"/>
      <c r="PRL108" s="36"/>
      <c r="PRM108" s="36"/>
      <c r="PRN108" s="36"/>
      <c r="PRO108" s="36"/>
      <c r="PRP108" s="36"/>
      <c r="PRQ108" s="36"/>
      <c r="PRR108" s="36"/>
      <c r="PRS108" s="36"/>
      <c r="PRT108" s="36"/>
      <c r="PRU108" s="36"/>
      <c r="PRV108" s="36"/>
      <c r="PRW108" s="36"/>
      <c r="PRX108" s="36"/>
      <c r="PRY108" s="36"/>
      <c r="PRZ108" s="36"/>
      <c r="PSA108" s="36"/>
      <c r="PSB108" s="36"/>
      <c r="PSC108" s="36"/>
      <c r="PSD108" s="36"/>
      <c r="PSE108" s="36"/>
      <c r="PSF108" s="36"/>
      <c r="PSG108" s="36"/>
      <c r="PSH108" s="36"/>
      <c r="PSI108" s="36"/>
      <c r="PSJ108" s="36"/>
      <c r="PSK108" s="36"/>
      <c r="PSL108" s="36"/>
      <c r="PSM108" s="36"/>
      <c r="PSN108" s="36"/>
      <c r="PSO108" s="36"/>
      <c r="PSP108" s="36"/>
      <c r="PSQ108" s="36"/>
      <c r="PSR108" s="36"/>
      <c r="PSS108" s="36"/>
      <c r="PST108" s="36"/>
      <c r="PSU108" s="36"/>
      <c r="PSV108" s="36"/>
      <c r="PSW108" s="36"/>
      <c r="PSX108" s="36"/>
      <c r="PSY108" s="36"/>
      <c r="PSZ108" s="36"/>
      <c r="PTA108" s="36"/>
      <c r="PTB108" s="36"/>
      <c r="PTC108" s="36"/>
      <c r="PTD108" s="36"/>
      <c r="PTE108" s="36"/>
      <c r="PTF108" s="36"/>
      <c r="PTG108" s="36"/>
      <c r="PTH108" s="36"/>
      <c r="PTI108" s="36"/>
      <c r="PTJ108" s="36"/>
      <c r="PTK108" s="36"/>
      <c r="PTL108" s="36"/>
      <c r="PTM108" s="36"/>
      <c r="PTN108" s="36"/>
      <c r="PTO108" s="36"/>
      <c r="PTP108" s="36"/>
      <c r="PTQ108" s="36"/>
      <c r="PTR108" s="36"/>
      <c r="PTS108" s="36"/>
      <c r="PTT108" s="36"/>
      <c r="PTU108" s="36"/>
      <c r="PTV108" s="36"/>
      <c r="PTW108" s="36"/>
      <c r="PTX108" s="36"/>
      <c r="PTY108" s="36"/>
      <c r="PTZ108" s="36"/>
      <c r="PUA108" s="36"/>
      <c r="PUB108" s="36"/>
      <c r="PUC108" s="36"/>
      <c r="PUD108" s="36"/>
      <c r="PUE108" s="36"/>
      <c r="PUF108" s="36"/>
      <c r="PUG108" s="36"/>
      <c r="PUH108" s="36"/>
      <c r="PUI108" s="36"/>
      <c r="PUJ108" s="36"/>
      <c r="PUK108" s="36"/>
      <c r="PUL108" s="36"/>
      <c r="PUM108" s="36"/>
      <c r="PUN108" s="36"/>
      <c r="PUO108" s="36"/>
      <c r="PUP108" s="36"/>
      <c r="PUQ108" s="36"/>
      <c r="PUR108" s="36"/>
      <c r="PUS108" s="36"/>
      <c r="PUT108" s="36"/>
      <c r="PUU108" s="36"/>
      <c r="PUV108" s="36"/>
      <c r="PUW108" s="36"/>
      <c r="PUX108" s="36"/>
      <c r="PUY108" s="36"/>
      <c r="PUZ108" s="36"/>
      <c r="PVA108" s="36"/>
      <c r="PVB108" s="36"/>
      <c r="PVC108" s="36"/>
      <c r="PVD108" s="36"/>
      <c r="PVE108" s="36"/>
      <c r="PVF108" s="36"/>
      <c r="PVG108" s="36"/>
      <c r="PVH108" s="36"/>
      <c r="PVI108" s="36"/>
      <c r="PVJ108" s="36"/>
      <c r="PVK108" s="36"/>
      <c r="PVL108" s="36"/>
      <c r="PVM108" s="36"/>
      <c r="PVN108" s="36"/>
      <c r="PVO108" s="36"/>
      <c r="PVP108" s="36"/>
      <c r="PVQ108" s="36"/>
      <c r="PVR108" s="36"/>
      <c r="PVS108" s="36"/>
      <c r="PVT108" s="36"/>
      <c r="PVU108" s="36"/>
      <c r="PVV108" s="36"/>
      <c r="PVW108" s="36"/>
      <c r="PVX108" s="36"/>
      <c r="PVY108" s="36"/>
      <c r="PVZ108" s="36"/>
      <c r="PWA108" s="36"/>
      <c r="PWB108" s="36"/>
      <c r="PWC108" s="36"/>
      <c r="PWD108" s="36"/>
      <c r="PWE108" s="36"/>
      <c r="PWF108" s="36"/>
      <c r="PWG108" s="36"/>
      <c r="PWH108" s="36"/>
      <c r="PWI108" s="36"/>
      <c r="PWJ108" s="36"/>
      <c r="PWK108" s="36"/>
      <c r="PWL108" s="36"/>
      <c r="PWM108" s="36"/>
      <c r="PWN108" s="36"/>
      <c r="PWO108" s="36"/>
      <c r="PWP108" s="36"/>
      <c r="PWQ108" s="36"/>
      <c r="PWR108" s="36"/>
      <c r="PWS108" s="36"/>
      <c r="PWT108" s="36"/>
      <c r="PWU108" s="36"/>
      <c r="PWV108" s="36"/>
      <c r="PWW108" s="36"/>
      <c r="PWX108" s="36"/>
      <c r="PWY108" s="36"/>
      <c r="PWZ108" s="36"/>
      <c r="PXA108" s="36"/>
      <c r="PXB108" s="36"/>
      <c r="PXC108" s="36"/>
      <c r="PXD108" s="36"/>
      <c r="PXE108" s="36"/>
      <c r="PXF108" s="36"/>
      <c r="PXG108" s="36"/>
      <c r="PXH108" s="36"/>
      <c r="PXI108" s="36"/>
      <c r="PXJ108" s="36"/>
      <c r="PXK108" s="36"/>
      <c r="PXL108" s="36"/>
      <c r="PXM108" s="36"/>
      <c r="PXN108" s="36"/>
      <c r="PXO108" s="36"/>
      <c r="PXP108" s="36"/>
      <c r="PXQ108" s="36"/>
      <c r="PXR108" s="36"/>
      <c r="PXS108" s="36"/>
      <c r="PXT108" s="36"/>
      <c r="PXU108" s="36"/>
      <c r="PXV108" s="36"/>
      <c r="PXW108" s="36"/>
      <c r="PXX108" s="36"/>
      <c r="PXY108" s="36"/>
      <c r="PXZ108" s="36"/>
      <c r="PYA108" s="36"/>
      <c r="PYB108" s="36"/>
      <c r="PYC108" s="36"/>
      <c r="PYD108" s="36"/>
      <c r="PYE108" s="36"/>
      <c r="PYF108" s="36"/>
      <c r="PYG108" s="36"/>
      <c r="PYH108" s="36"/>
      <c r="PYI108" s="36"/>
      <c r="PYJ108" s="36"/>
      <c r="PYK108" s="36"/>
      <c r="PYL108" s="36"/>
      <c r="PYM108" s="36"/>
      <c r="PYN108" s="36"/>
      <c r="PYO108" s="36"/>
      <c r="PYP108" s="36"/>
      <c r="PYQ108" s="36"/>
      <c r="PYR108" s="36"/>
      <c r="PYS108" s="36"/>
      <c r="PYT108" s="36"/>
      <c r="PYU108" s="36"/>
      <c r="PYV108" s="36"/>
      <c r="PYW108" s="36"/>
      <c r="PYX108" s="36"/>
      <c r="PYY108" s="36"/>
      <c r="PYZ108" s="36"/>
      <c r="PZA108" s="36"/>
      <c r="PZB108" s="36"/>
      <c r="PZC108" s="36"/>
      <c r="PZD108" s="36"/>
      <c r="PZE108" s="36"/>
      <c r="PZF108" s="36"/>
      <c r="PZG108" s="36"/>
      <c r="PZH108" s="36"/>
      <c r="PZI108" s="36"/>
      <c r="PZJ108" s="36"/>
      <c r="PZK108" s="36"/>
      <c r="PZL108" s="36"/>
      <c r="PZM108" s="36"/>
      <c r="PZN108" s="36"/>
      <c r="PZO108" s="36"/>
      <c r="PZP108" s="36"/>
      <c r="PZQ108" s="36"/>
      <c r="PZR108" s="36"/>
      <c r="PZS108" s="36"/>
      <c r="PZT108" s="36"/>
      <c r="PZU108" s="36"/>
      <c r="PZV108" s="36"/>
      <c r="PZW108" s="36"/>
      <c r="PZX108" s="36"/>
      <c r="PZY108" s="36"/>
      <c r="PZZ108" s="36"/>
      <c r="QAA108" s="36"/>
      <c r="QAB108" s="36"/>
      <c r="QAC108" s="36"/>
      <c r="QAD108" s="36"/>
      <c r="QAE108" s="36"/>
      <c r="QAF108" s="36"/>
      <c r="QAG108" s="36"/>
      <c r="QAH108" s="36"/>
      <c r="QAI108" s="36"/>
      <c r="QAJ108" s="36"/>
      <c r="QAK108" s="36"/>
      <c r="QAL108" s="36"/>
      <c r="QAM108" s="36"/>
      <c r="QAN108" s="36"/>
      <c r="QAO108" s="36"/>
      <c r="QAP108" s="36"/>
      <c r="QAQ108" s="36"/>
      <c r="QAR108" s="36"/>
      <c r="QAS108" s="36"/>
      <c r="QAT108" s="36"/>
      <c r="QAU108" s="36"/>
      <c r="QAV108" s="36"/>
      <c r="QAW108" s="36"/>
      <c r="QAX108" s="36"/>
      <c r="QAY108" s="36"/>
      <c r="QAZ108" s="36"/>
      <c r="QBA108" s="36"/>
      <c r="QBB108" s="36"/>
      <c r="QBC108" s="36"/>
      <c r="QBD108" s="36"/>
      <c r="QBE108" s="36"/>
      <c r="QBF108" s="36"/>
      <c r="QBG108" s="36"/>
      <c r="QBH108" s="36"/>
      <c r="QBI108" s="36"/>
      <c r="QBJ108" s="36"/>
      <c r="QBK108" s="36"/>
      <c r="QBL108" s="36"/>
      <c r="QBM108" s="36"/>
      <c r="QBN108" s="36"/>
      <c r="QBO108" s="36"/>
      <c r="QBP108" s="36"/>
      <c r="QBQ108" s="36"/>
      <c r="QBR108" s="36"/>
      <c r="QBS108" s="36"/>
      <c r="QBT108" s="36"/>
      <c r="QBU108" s="36"/>
      <c r="QBV108" s="36"/>
      <c r="QBW108" s="36"/>
      <c r="QBX108" s="36"/>
      <c r="QBY108" s="36"/>
      <c r="QBZ108" s="36"/>
      <c r="QCA108" s="36"/>
      <c r="QCB108" s="36"/>
      <c r="QCC108" s="36"/>
      <c r="QCD108" s="36"/>
      <c r="QCE108" s="36"/>
      <c r="QCF108" s="36"/>
      <c r="QCG108" s="36"/>
      <c r="QCH108" s="36"/>
      <c r="QCI108" s="36"/>
      <c r="QCJ108" s="36"/>
      <c r="QCK108" s="36"/>
      <c r="QCL108" s="36"/>
      <c r="QCM108" s="36"/>
      <c r="QCN108" s="36"/>
      <c r="QCO108" s="36"/>
      <c r="QCP108" s="36"/>
      <c r="QCQ108" s="36"/>
      <c r="QCR108" s="36"/>
      <c r="QCS108" s="36"/>
      <c r="QCT108" s="36"/>
      <c r="QCU108" s="36"/>
      <c r="QCV108" s="36"/>
      <c r="QCW108" s="36"/>
      <c r="QCX108" s="36"/>
      <c r="QCY108" s="36"/>
      <c r="QCZ108" s="36"/>
      <c r="QDA108" s="36"/>
      <c r="QDB108" s="36"/>
      <c r="QDC108" s="36"/>
      <c r="QDD108" s="36"/>
      <c r="QDE108" s="36"/>
      <c r="QDF108" s="36"/>
      <c r="QDG108" s="36"/>
      <c r="QDH108" s="36"/>
      <c r="QDI108" s="36"/>
      <c r="QDJ108" s="36"/>
      <c r="QDK108" s="36"/>
      <c r="QDL108" s="36"/>
      <c r="QDM108" s="36"/>
      <c r="QDN108" s="36"/>
      <c r="QDO108" s="36"/>
      <c r="QDP108" s="36"/>
      <c r="QDQ108" s="36"/>
      <c r="QDR108" s="36"/>
      <c r="QDS108" s="36"/>
      <c r="QDT108" s="36"/>
      <c r="QDU108" s="36"/>
      <c r="QDV108" s="36"/>
      <c r="QDW108" s="36"/>
      <c r="QDX108" s="36"/>
      <c r="QDY108" s="36"/>
      <c r="QDZ108" s="36"/>
      <c r="QEA108" s="36"/>
      <c r="QEB108" s="36"/>
      <c r="QEC108" s="36"/>
      <c r="QED108" s="36"/>
      <c r="QEE108" s="36"/>
      <c r="QEF108" s="36"/>
      <c r="QEG108" s="36"/>
      <c r="QEH108" s="36"/>
      <c r="QEI108" s="36"/>
      <c r="QEJ108" s="36"/>
      <c r="QEK108" s="36"/>
      <c r="QEL108" s="36"/>
      <c r="QEM108" s="36"/>
      <c r="QEN108" s="36"/>
      <c r="QEO108" s="36"/>
      <c r="QEP108" s="36"/>
      <c r="QEQ108" s="36"/>
      <c r="QER108" s="36"/>
      <c r="QES108" s="36"/>
      <c r="QET108" s="36"/>
      <c r="QEU108" s="36"/>
      <c r="QEV108" s="36"/>
      <c r="QEW108" s="36"/>
      <c r="QEX108" s="36"/>
      <c r="QEY108" s="36"/>
      <c r="QEZ108" s="36"/>
      <c r="QFA108" s="36"/>
      <c r="QFB108" s="36"/>
      <c r="QFC108" s="36"/>
      <c r="QFD108" s="36"/>
      <c r="QFE108" s="36"/>
      <c r="QFF108" s="36"/>
      <c r="QFG108" s="36"/>
      <c r="QFH108" s="36"/>
      <c r="QFI108" s="36"/>
      <c r="QFJ108" s="36"/>
      <c r="QFK108" s="36"/>
      <c r="QFL108" s="36"/>
      <c r="QFM108" s="36"/>
      <c r="QFN108" s="36"/>
      <c r="QFO108" s="36"/>
      <c r="QFP108" s="36"/>
      <c r="QFQ108" s="36"/>
      <c r="QFR108" s="36"/>
      <c r="QFS108" s="36"/>
      <c r="QFT108" s="36"/>
      <c r="QFU108" s="36"/>
      <c r="QFV108" s="36"/>
      <c r="QFW108" s="36"/>
      <c r="QFX108" s="36"/>
      <c r="QFY108" s="36"/>
      <c r="QFZ108" s="36"/>
      <c r="QGA108" s="36"/>
      <c r="QGB108" s="36"/>
      <c r="QGC108" s="36"/>
      <c r="QGD108" s="36"/>
      <c r="QGE108" s="36"/>
      <c r="QGF108" s="36"/>
      <c r="QGG108" s="36"/>
      <c r="QGH108" s="36"/>
      <c r="QGI108" s="36"/>
      <c r="QGJ108" s="36"/>
      <c r="QGK108" s="36"/>
      <c r="QGL108" s="36"/>
      <c r="QGM108" s="36"/>
      <c r="QGN108" s="36"/>
      <c r="QGO108" s="36"/>
      <c r="QGP108" s="36"/>
      <c r="QGQ108" s="36"/>
      <c r="QGR108" s="36"/>
      <c r="QGS108" s="36"/>
      <c r="QGT108" s="36"/>
      <c r="QGU108" s="36"/>
      <c r="QGV108" s="36"/>
      <c r="QGW108" s="36"/>
      <c r="QGX108" s="36"/>
      <c r="QGY108" s="36"/>
      <c r="QGZ108" s="36"/>
      <c r="QHA108" s="36"/>
      <c r="QHB108" s="36"/>
      <c r="QHC108" s="36"/>
      <c r="QHD108" s="36"/>
      <c r="QHE108" s="36"/>
      <c r="QHF108" s="36"/>
      <c r="QHG108" s="36"/>
      <c r="QHH108" s="36"/>
      <c r="QHI108" s="36"/>
      <c r="QHJ108" s="36"/>
      <c r="QHK108" s="36"/>
      <c r="QHL108" s="36"/>
      <c r="QHM108" s="36"/>
      <c r="QHN108" s="36"/>
      <c r="QHO108" s="36"/>
      <c r="QHP108" s="36"/>
      <c r="QHQ108" s="36"/>
      <c r="QHR108" s="36"/>
      <c r="QHS108" s="36"/>
      <c r="QHT108" s="36"/>
      <c r="QHU108" s="36"/>
      <c r="QHV108" s="36"/>
      <c r="QHW108" s="36"/>
      <c r="QHX108" s="36"/>
      <c r="QHY108" s="36"/>
      <c r="QHZ108" s="36"/>
      <c r="QIA108" s="36"/>
      <c r="QIB108" s="36"/>
      <c r="QIC108" s="36"/>
      <c r="QID108" s="36"/>
      <c r="QIE108" s="36"/>
      <c r="QIF108" s="36"/>
      <c r="QIG108" s="36"/>
      <c r="QIH108" s="36"/>
      <c r="QII108" s="36"/>
      <c r="QIJ108" s="36"/>
      <c r="QIK108" s="36"/>
      <c r="QIL108" s="36"/>
      <c r="QIM108" s="36"/>
      <c r="QIN108" s="36"/>
      <c r="QIO108" s="36"/>
      <c r="QIP108" s="36"/>
      <c r="QIQ108" s="36"/>
      <c r="QIR108" s="36"/>
      <c r="QIS108" s="36"/>
      <c r="QIT108" s="36"/>
      <c r="QIU108" s="36"/>
      <c r="QIV108" s="36"/>
      <c r="QIW108" s="36"/>
      <c r="QIX108" s="36"/>
      <c r="QIY108" s="36"/>
      <c r="QIZ108" s="36"/>
      <c r="QJA108" s="36"/>
      <c r="QJB108" s="36"/>
      <c r="QJC108" s="36"/>
      <c r="QJD108" s="36"/>
      <c r="QJE108" s="36"/>
      <c r="QJF108" s="36"/>
      <c r="QJG108" s="36"/>
      <c r="QJH108" s="36"/>
      <c r="QJI108" s="36"/>
      <c r="QJJ108" s="36"/>
      <c r="QJK108" s="36"/>
      <c r="QJL108" s="36"/>
      <c r="QJM108" s="36"/>
      <c r="QJN108" s="36"/>
      <c r="QJO108" s="36"/>
      <c r="QJP108" s="36"/>
      <c r="QJQ108" s="36"/>
      <c r="QJR108" s="36"/>
      <c r="QJS108" s="36"/>
      <c r="QJT108" s="36"/>
      <c r="QJU108" s="36"/>
      <c r="QJV108" s="36"/>
      <c r="QJW108" s="36"/>
      <c r="QJX108" s="36"/>
      <c r="QJY108" s="36"/>
      <c r="QJZ108" s="36"/>
      <c r="QKA108" s="36"/>
      <c r="QKB108" s="36"/>
      <c r="QKC108" s="36"/>
      <c r="QKD108" s="36"/>
      <c r="QKE108" s="36"/>
      <c r="QKF108" s="36"/>
      <c r="QKG108" s="36"/>
      <c r="QKH108" s="36"/>
      <c r="QKI108" s="36"/>
      <c r="QKJ108" s="36"/>
      <c r="QKK108" s="36"/>
      <c r="QKL108" s="36"/>
      <c r="QKM108" s="36"/>
      <c r="QKN108" s="36"/>
      <c r="QKO108" s="36"/>
      <c r="QKP108" s="36"/>
      <c r="QKQ108" s="36"/>
      <c r="QKR108" s="36"/>
      <c r="QKS108" s="36"/>
      <c r="QKT108" s="36"/>
      <c r="QKU108" s="36"/>
      <c r="QKV108" s="36"/>
      <c r="QKW108" s="36"/>
      <c r="QKX108" s="36"/>
      <c r="QKY108" s="36"/>
      <c r="QKZ108" s="36"/>
      <c r="QLA108" s="36"/>
      <c r="QLB108" s="36"/>
      <c r="QLC108" s="36"/>
      <c r="QLD108" s="36"/>
      <c r="QLE108" s="36"/>
      <c r="QLF108" s="36"/>
      <c r="QLG108" s="36"/>
      <c r="QLH108" s="36"/>
      <c r="QLI108" s="36"/>
      <c r="QLJ108" s="36"/>
      <c r="QLK108" s="36"/>
      <c r="QLL108" s="36"/>
      <c r="QLM108" s="36"/>
      <c r="QLN108" s="36"/>
      <c r="QLO108" s="36"/>
      <c r="QLP108" s="36"/>
      <c r="QLQ108" s="36"/>
      <c r="QLR108" s="36"/>
      <c r="QLS108" s="36"/>
      <c r="QLT108" s="36"/>
      <c r="QLU108" s="36"/>
      <c r="QLV108" s="36"/>
      <c r="QLW108" s="36"/>
      <c r="QLX108" s="36"/>
      <c r="QLY108" s="36"/>
      <c r="QLZ108" s="36"/>
      <c r="QMA108" s="36"/>
      <c r="QMB108" s="36"/>
      <c r="QMC108" s="36"/>
      <c r="QMD108" s="36"/>
      <c r="QME108" s="36"/>
      <c r="QMF108" s="36"/>
      <c r="QMG108" s="36"/>
      <c r="QMH108" s="36"/>
      <c r="QMI108" s="36"/>
      <c r="QMJ108" s="36"/>
      <c r="QMK108" s="36"/>
      <c r="QML108" s="36"/>
      <c r="QMM108" s="36"/>
      <c r="QMN108" s="36"/>
      <c r="QMO108" s="36"/>
      <c r="QMP108" s="36"/>
      <c r="QMQ108" s="36"/>
      <c r="QMR108" s="36"/>
      <c r="QMS108" s="36"/>
      <c r="QMT108" s="36"/>
      <c r="QMU108" s="36"/>
      <c r="QMV108" s="36"/>
      <c r="QMW108" s="36"/>
      <c r="QMX108" s="36"/>
      <c r="QMY108" s="36"/>
      <c r="QMZ108" s="36"/>
      <c r="QNA108" s="36"/>
      <c r="QNB108" s="36"/>
      <c r="QNC108" s="36"/>
      <c r="QND108" s="36"/>
      <c r="QNE108" s="36"/>
      <c r="QNF108" s="36"/>
      <c r="QNG108" s="36"/>
      <c r="QNH108" s="36"/>
      <c r="QNI108" s="36"/>
      <c r="QNJ108" s="36"/>
      <c r="QNK108" s="36"/>
      <c r="QNL108" s="36"/>
      <c r="QNM108" s="36"/>
      <c r="QNN108" s="36"/>
      <c r="QNO108" s="36"/>
      <c r="QNP108" s="36"/>
      <c r="QNQ108" s="36"/>
      <c r="QNR108" s="36"/>
      <c r="QNS108" s="36"/>
      <c r="QNT108" s="36"/>
      <c r="QNU108" s="36"/>
      <c r="QNV108" s="36"/>
      <c r="QNW108" s="36"/>
      <c r="QNX108" s="36"/>
      <c r="QNY108" s="36"/>
      <c r="QNZ108" s="36"/>
      <c r="QOA108" s="36"/>
      <c r="QOB108" s="36"/>
      <c r="QOC108" s="36"/>
      <c r="QOD108" s="36"/>
      <c r="QOE108" s="36"/>
      <c r="QOF108" s="36"/>
      <c r="QOG108" s="36"/>
      <c r="QOH108" s="36"/>
      <c r="QOI108" s="36"/>
      <c r="QOJ108" s="36"/>
      <c r="QOK108" s="36"/>
      <c r="QOL108" s="36"/>
      <c r="QOM108" s="36"/>
      <c r="QON108" s="36"/>
      <c r="QOO108" s="36"/>
      <c r="QOP108" s="36"/>
      <c r="QOQ108" s="36"/>
      <c r="QOR108" s="36"/>
      <c r="QOS108" s="36"/>
      <c r="QOT108" s="36"/>
      <c r="QOU108" s="36"/>
      <c r="QOV108" s="36"/>
      <c r="QOW108" s="36"/>
      <c r="QOX108" s="36"/>
      <c r="QOY108" s="36"/>
      <c r="QOZ108" s="36"/>
      <c r="QPA108" s="36"/>
      <c r="QPB108" s="36"/>
      <c r="QPC108" s="36"/>
      <c r="QPD108" s="36"/>
      <c r="QPE108" s="36"/>
      <c r="QPF108" s="36"/>
      <c r="QPG108" s="36"/>
      <c r="QPH108" s="36"/>
      <c r="QPI108" s="36"/>
      <c r="QPJ108" s="36"/>
      <c r="QPK108" s="36"/>
      <c r="QPL108" s="36"/>
      <c r="QPM108" s="36"/>
      <c r="QPN108" s="36"/>
      <c r="QPO108" s="36"/>
      <c r="QPP108" s="36"/>
      <c r="QPQ108" s="36"/>
      <c r="QPR108" s="36"/>
      <c r="QPS108" s="36"/>
      <c r="QPT108" s="36"/>
      <c r="QPU108" s="36"/>
      <c r="QPV108" s="36"/>
      <c r="QPW108" s="36"/>
      <c r="QPX108" s="36"/>
      <c r="QPY108" s="36"/>
      <c r="QPZ108" s="36"/>
      <c r="QQA108" s="36"/>
      <c r="QQB108" s="36"/>
      <c r="QQC108" s="36"/>
      <c r="QQD108" s="36"/>
      <c r="QQE108" s="36"/>
      <c r="QQF108" s="36"/>
      <c r="QQG108" s="36"/>
      <c r="QQH108" s="36"/>
      <c r="QQI108" s="36"/>
      <c r="QQJ108" s="36"/>
      <c r="QQK108" s="36"/>
      <c r="QQL108" s="36"/>
      <c r="QQM108" s="36"/>
      <c r="QQN108" s="36"/>
      <c r="QQO108" s="36"/>
      <c r="QQP108" s="36"/>
      <c r="QQQ108" s="36"/>
      <c r="QQR108" s="36"/>
      <c r="QQS108" s="36"/>
      <c r="QQT108" s="36"/>
      <c r="QQU108" s="36"/>
      <c r="QQV108" s="36"/>
      <c r="QQW108" s="36"/>
      <c r="QQX108" s="36"/>
      <c r="QQY108" s="36"/>
      <c r="QQZ108" s="36"/>
      <c r="QRA108" s="36"/>
      <c r="QRB108" s="36"/>
      <c r="QRC108" s="36"/>
      <c r="QRD108" s="36"/>
      <c r="QRE108" s="36"/>
      <c r="QRF108" s="36"/>
      <c r="QRG108" s="36"/>
      <c r="QRH108" s="36"/>
      <c r="QRI108" s="36"/>
      <c r="QRJ108" s="36"/>
      <c r="QRK108" s="36"/>
      <c r="QRL108" s="36"/>
      <c r="QRM108" s="36"/>
      <c r="QRN108" s="36"/>
      <c r="QRO108" s="36"/>
      <c r="QRP108" s="36"/>
      <c r="QRQ108" s="36"/>
      <c r="QRR108" s="36"/>
      <c r="QRS108" s="36"/>
      <c r="QRT108" s="36"/>
      <c r="QRU108" s="36"/>
      <c r="QRV108" s="36"/>
      <c r="QRW108" s="36"/>
      <c r="QRX108" s="36"/>
      <c r="QRY108" s="36"/>
      <c r="QRZ108" s="36"/>
      <c r="QSA108" s="36"/>
      <c r="QSB108" s="36"/>
      <c r="QSC108" s="36"/>
      <c r="QSD108" s="36"/>
      <c r="QSE108" s="36"/>
      <c r="QSF108" s="36"/>
      <c r="QSG108" s="36"/>
      <c r="QSH108" s="36"/>
      <c r="QSI108" s="36"/>
      <c r="QSJ108" s="36"/>
      <c r="QSK108" s="36"/>
      <c r="QSL108" s="36"/>
      <c r="QSM108" s="36"/>
      <c r="QSN108" s="36"/>
      <c r="QSO108" s="36"/>
      <c r="QSP108" s="36"/>
      <c r="QSQ108" s="36"/>
      <c r="QSR108" s="36"/>
      <c r="QSS108" s="36"/>
      <c r="QST108" s="36"/>
      <c r="QSU108" s="36"/>
      <c r="QSV108" s="36"/>
      <c r="QSW108" s="36"/>
      <c r="QSX108" s="36"/>
      <c r="QSY108" s="36"/>
      <c r="QSZ108" s="36"/>
      <c r="QTA108" s="36"/>
      <c r="QTB108" s="36"/>
      <c r="QTC108" s="36"/>
      <c r="QTD108" s="36"/>
      <c r="QTE108" s="36"/>
      <c r="QTF108" s="36"/>
      <c r="QTG108" s="36"/>
      <c r="QTH108" s="36"/>
      <c r="QTI108" s="36"/>
      <c r="QTJ108" s="36"/>
      <c r="QTK108" s="36"/>
      <c r="QTL108" s="36"/>
      <c r="QTM108" s="36"/>
      <c r="QTN108" s="36"/>
      <c r="QTO108" s="36"/>
      <c r="QTP108" s="36"/>
      <c r="QTQ108" s="36"/>
      <c r="QTR108" s="36"/>
      <c r="QTS108" s="36"/>
      <c r="QTT108" s="36"/>
      <c r="QTU108" s="36"/>
      <c r="QTV108" s="36"/>
      <c r="QTW108" s="36"/>
      <c r="QTX108" s="36"/>
      <c r="QTY108" s="36"/>
      <c r="QTZ108" s="36"/>
      <c r="QUA108" s="36"/>
      <c r="QUB108" s="36"/>
      <c r="QUC108" s="36"/>
      <c r="QUD108" s="36"/>
      <c r="QUE108" s="36"/>
      <c r="QUF108" s="36"/>
      <c r="QUG108" s="36"/>
      <c r="QUH108" s="36"/>
      <c r="QUI108" s="36"/>
      <c r="QUJ108" s="36"/>
      <c r="QUK108" s="36"/>
      <c r="QUL108" s="36"/>
      <c r="QUM108" s="36"/>
      <c r="QUN108" s="36"/>
      <c r="QUO108" s="36"/>
      <c r="QUP108" s="36"/>
      <c r="QUQ108" s="36"/>
      <c r="QUR108" s="36"/>
      <c r="QUS108" s="36"/>
      <c r="QUT108" s="36"/>
      <c r="QUU108" s="36"/>
      <c r="QUV108" s="36"/>
      <c r="QUW108" s="36"/>
      <c r="QUX108" s="36"/>
      <c r="QUY108" s="36"/>
      <c r="QUZ108" s="36"/>
      <c r="QVA108" s="36"/>
      <c r="QVB108" s="36"/>
      <c r="QVC108" s="36"/>
      <c r="QVD108" s="36"/>
      <c r="QVE108" s="36"/>
      <c r="QVF108" s="36"/>
      <c r="QVG108" s="36"/>
      <c r="QVH108" s="36"/>
      <c r="QVI108" s="36"/>
      <c r="QVJ108" s="36"/>
      <c r="QVK108" s="36"/>
      <c r="QVL108" s="36"/>
      <c r="QVM108" s="36"/>
      <c r="QVN108" s="36"/>
      <c r="QVO108" s="36"/>
      <c r="QVP108" s="36"/>
      <c r="QVQ108" s="36"/>
      <c r="QVR108" s="36"/>
      <c r="QVS108" s="36"/>
      <c r="QVT108" s="36"/>
      <c r="QVU108" s="36"/>
      <c r="QVV108" s="36"/>
      <c r="QVW108" s="36"/>
      <c r="QVX108" s="36"/>
      <c r="QVY108" s="36"/>
      <c r="QVZ108" s="36"/>
      <c r="QWA108" s="36"/>
      <c r="QWB108" s="36"/>
      <c r="QWC108" s="36"/>
      <c r="QWD108" s="36"/>
      <c r="QWE108" s="36"/>
      <c r="QWF108" s="36"/>
      <c r="QWG108" s="36"/>
      <c r="QWH108" s="36"/>
      <c r="QWI108" s="36"/>
      <c r="QWJ108" s="36"/>
      <c r="QWK108" s="36"/>
      <c r="QWL108" s="36"/>
      <c r="QWM108" s="36"/>
      <c r="QWN108" s="36"/>
      <c r="QWO108" s="36"/>
      <c r="QWP108" s="36"/>
      <c r="QWQ108" s="36"/>
      <c r="QWR108" s="36"/>
      <c r="QWS108" s="36"/>
      <c r="QWT108" s="36"/>
      <c r="QWU108" s="36"/>
      <c r="QWV108" s="36"/>
      <c r="QWW108" s="36"/>
      <c r="QWX108" s="36"/>
      <c r="QWY108" s="36"/>
      <c r="QWZ108" s="36"/>
      <c r="QXA108" s="36"/>
      <c r="QXB108" s="36"/>
      <c r="QXC108" s="36"/>
      <c r="QXD108" s="36"/>
      <c r="QXE108" s="36"/>
      <c r="QXF108" s="36"/>
      <c r="QXG108" s="36"/>
      <c r="QXH108" s="36"/>
      <c r="QXI108" s="36"/>
      <c r="QXJ108" s="36"/>
      <c r="QXK108" s="36"/>
      <c r="QXL108" s="36"/>
      <c r="QXM108" s="36"/>
      <c r="QXN108" s="36"/>
      <c r="QXO108" s="36"/>
      <c r="QXP108" s="36"/>
      <c r="QXQ108" s="36"/>
      <c r="QXR108" s="36"/>
      <c r="QXS108" s="36"/>
      <c r="QXT108" s="36"/>
      <c r="QXU108" s="36"/>
      <c r="QXV108" s="36"/>
      <c r="QXW108" s="36"/>
      <c r="QXX108" s="36"/>
      <c r="QXY108" s="36"/>
      <c r="QXZ108" s="36"/>
      <c r="QYA108" s="36"/>
      <c r="QYB108" s="36"/>
      <c r="QYC108" s="36"/>
      <c r="QYD108" s="36"/>
      <c r="QYE108" s="36"/>
      <c r="QYF108" s="36"/>
      <c r="QYG108" s="36"/>
      <c r="QYH108" s="36"/>
      <c r="QYI108" s="36"/>
      <c r="QYJ108" s="36"/>
      <c r="QYK108" s="36"/>
      <c r="QYL108" s="36"/>
      <c r="QYM108" s="36"/>
      <c r="QYN108" s="36"/>
      <c r="QYO108" s="36"/>
      <c r="QYP108" s="36"/>
      <c r="QYQ108" s="36"/>
      <c r="QYR108" s="36"/>
      <c r="QYS108" s="36"/>
      <c r="QYT108" s="36"/>
      <c r="QYU108" s="36"/>
      <c r="QYV108" s="36"/>
      <c r="QYW108" s="36"/>
      <c r="QYX108" s="36"/>
      <c r="QYY108" s="36"/>
      <c r="QYZ108" s="36"/>
      <c r="QZA108" s="36"/>
      <c r="QZB108" s="36"/>
      <c r="QZC108" s="36"/>
      <c r="QZD108" s="36"/>
      <c r="QZE108" s="36"/>
      <c r="QZF108" s="36"/>
      <c r="QZG108" s="36"/>
      <c r="QZH108" s="36"/>
      <c r="QZI108" s="36"/>
      <c r="QZJ108" s="36"/>
      <c r="QZK108" s="36"/>
      <c r="QZL108" s="36"/>
      <c r="QZM108" s="36"/>
      <c r="QZN108" s="36"/>
      <c r="QZO108" s="36"/>
      <c r="QZP108" s="36"/>
      <c r="QZQ108" s="36"/>
      <c r="QZR108" s="36"/>
      <c r="QZS108" s="36"/>
      <c r="QZT108" s="36"/>
      <c r="QZU108" s="36"/>
      <c r="QZV108" s="36"/>
      <c r="QZW108" s="36"/>
      <c r="QZX108" s="36"/>
      <c r="QZY108" s="36"/>
      <c r="QZZ108" s="36"/>
      <c r="RAA108" s="36"/>
      <c r="RAB108" s="36"/>
      <c r="RAC108" s="36"/>
      <c r="RAD108" s="36"/>
      <c r="RAE108" s="36"/>
      <c r="RAF108" s="36"/>
      <c r="RAG108" s="36"/>
      <c r="RAH108" s="36"/>
      <c r="RAI108" s="36"/>
      <c r="RAJ108" s="36"/>
      <c r="RAK108" s="36"/>
      <c r="RAL108" s="36"/>
      <c r="RAM108" s="36"/>
      <c r="RAN108" s="36"/>
      <c r="RAO108" s="36"/>
      <c r="RAP108" s="36"/>
      <c r="RAQ108" s="36"/>
      <c r="RAR108" s="36"/>
      <c r="RAS108" s="36"/>
      <c r="RAT108" s="36"/>
      <c r="RAU108" s="36"/>
      <c r="RAV108" s="36"/>
      <c r="RAW108" s="36"/>
      <c r="RAX108" s="36"/>
      <c r="RAY108" s="36"/>
      <c r="RAZ108" s="36"/>
      <c r="RBA108" s="36"/>
      <c r="RBB108" s="36"/>
      <c r="RBC108" s="36"/>
      <c r="RBD108" s="36"/>
      <c r="RBE108" s="36"/>
      <c r="RBF108" s="36"/>
      <c r="RBG108" s="36"/>
      <c r="RBH108" s="36"/>
      <c r="RBI108" s="36"/>
      <c r="RBJ108" s="36"/>
      <c r="RBK108" s="36"/>
      <c r="RBL108" s="36"/>
      <c r="RBM108" s="36"/>
      <c r="RBN108" s="36"/>
      <c r="RBO108" s="36"/>
      <c r="RBP108" s="36"/>
      <c r="RBQ108" s="36"/>
      <c r="RBR108" s="36"/>
      <c r="RBS108" s="36"/>
      <c r="RBT108" s="36"/>
      <c r="RBU108" s="36"/>
      <c r="RBV108" s="36"/>
      <c r="RBW108" s="36"/>
      <c r="RBX108" s="36"/>
      <c r="RBY108" s="36"/>
      <c r="RBZ108" s="36"/>
      <c r="RCA108" s="36"/>
      <c r="RCB108" s="36"/>
      <c r="RCC108" s="36"/>
      <c r="RCD108" s="36"/>
      <c r="RCE108" s="36"/>
      <c r="RCF108" s="36"/>
      <c r="RCG108" s="36"/>
      <c r="RCH108" s="36"/>
      <c r="RCI108" s="36"/>
      <c r="RCJ108" s="36"/>
      <c r="RCK108" s="36"/>
      <c r="RCL108" s="36"/>
      <c r="RCM108" s="36"/>
      <c r="RCN108" s="36"/>
      <c r="RCO108" s="36"/>
      <c r="RCP108" s="36"/>
      <c r="RCQ108" s="36"/>
      <c r="RCR108" s="36"/>
      <c r="RCS108" s="36"/>
      <c r="RCT108" s="36"/>
      <c r="RCU108" s="36"/>
      <c r="RCV108" s="36"/>
      <c r="RCW108" s="36"/>
      <c r="RCX108" s="36"/>
      <c r="RCY108" s="36"/>
      <c r="RCZ108" s="36"/>
      <c r="RDA108" s="36"/>
      <c r="RDB108" s="36"/>
      <c r="RDC108" s="36"/>
      <c r="RDD108" s="36"/>
      <c r="RDE108" s="36"/>
      <c r="RDF108" s="36"/>
      <c r="RDG108" s="36"/>
      <c r="RDH108" s="36"/>
      <c r="RDI108" s="36"/>
      <c r="RDJ108" s="36"/>
      <c r="RDK108" s="36"/>
      <c r="RDL108" s="36"/>
      <c r="RDM108" s="36"/>
      <c r="RDN108" s="36"/>
      <c r="RDO108" s="36"/>
      <c r="RDP108" s="36"/>
      <c r="RDQ108" s="36"/>
      <c r="RDR108" s="36"/>
      <c r="RDS108" s="36"/>
      <c r="RDT108" s="36"/>
      <c r="RDU108" s="36"/>
      <c r="RDV108" s="36"/>
      <c r="RDW108" s="36"/>
      <c r="RDX108" s="36"/>
      <c r="RDY108" s="36"/>
      <c r="RDZ108" s="36"/>
      <c r="REA108" s="36"/>
      <c r="REB108" s="36"/>
      <c r="REC108" s="36"/>
      <c r="RED108" s="36"/>
      <c r="REE108" s="36"/>
      <c r="REF108" s="36"/>
      <c r="REG108" s="36"/>
      <c r="REH108" s="36"/>
      <c r="REI108" s="36"/>
      <c r="REJ108" s="36"/>
      <c r="REK108" s="36"/>
      <c r="REL108" s="36"/>
      <c r="REM108" s="36"/>
      <c r="REN108" s="36"/>
      <c r="REO108" s="36"/>
      <c r="REP108" s="36"/>
      <c r="REQ108" s="36"/>
      <c r="RER108" s="36"/>
      <c r="RES108" s="36"/>
      <c r="RET108" s="36"/>
      <c r="REU108" s="36"/>
      <c r="REV108" s="36"/>
      <c r="REW108" s="36"/>
      <c r="REX108" s="36"/>
      <c r="REY108" s="36"/>
      <c r="REZ108" s="36"/>
      <c r="RFA108" s="36"/>
      <c r="RFB108" s="36"/>
      <c r="RFC108" s="36"/>
      <c r="RFD108" s="36"/>
      <c r="RFE108" s="36"/>
      <c r="RFF108" s="36"/>
      <c r="RFG108" s="36"/>
      <c r="RFH108" s="36"/>
      <c r="RFI108" s="36"/>
      <c r="RFJ108" s="36"/>
      <c r="RFK108" s="36"/>
      <c r="RFL108" s="36"/>
      <c r="RFM108" s="36"/>
      <c r="RFN108" s="36"/>
      <c r="RFO108" s="36"/>
      <c r="RFP108" s="36"/>
      <c r="RFQ108" s="36"/>
      <c r="RFR108" s="36"/>
      <c r="RFS108" s="36"/>
      <c r="RFT108" s="36"/>
      <c r="RFU108" s="36"/>
      <c r="RFV108" s="36"/>
      <c r="RFW108" s="36"/>
      <c r="RFX108" s="36"/>
      <c r="RFY108" s="36"/>
      <c r="RFZ108" s="36"/>
      <c r="RGA108" s="36"/>
      <c r="RGB108" s="36"/>
      <c r="RGC108" s="36"/>
      <c r="RGD108" s="36"/>
      <c r="RGE108" s="36"/>
      <c r="RGF108" s="36"/>
      <c r="RGG108" s="36"/>
      <c r="RGH108" s="36"/>
      <c r="RGI108" s="36"/>
      <c r="RGJ108" s="36"/>
      <c r="RGK108" s="36"/>
      <c r="RGL108" s="36"/>
      <c r="RGM108" s="36"/>
      <c r="RGN108" s="36"/>
      <c r="RGO108" s="36"/>
      <c r="RGP108" s="36"/>
      <c r="RGQ108" s="36"/>
      <c r="RGR108" s="36"/>
      <c r="RGS108" s="36"/>
      <c r="RGT108" s="36"/>
      <c r="RGU108" s="36"/>
      <c r="RGV108" s="36"/>
      <c r="RGW108" s="36"/>
      <c r="RGX108" s="36"/>
      <c r="RGY108" s="36"/>
      <c r="RGZ108" s="36"/>
      <c r="RHA108" s="36"/>
      <c r="RHB108" s="36"/>
      <c r="RHC108" s="36"/>
      <c r="RHD108" s="36"/>
      <c r="RHE108" s="36"/>
      <c r="RHF108" s="36"/>
      <c r="RHG108" s="36"/>
      <c r="RHH108" s="36"/>
      <c r="RHI108" s="36"/>
      <c r="RHJ108" s="36"/>
      <c r="RHK108" s="36"/>
      <c r="RHL108" s="36"/>
      <c r="RHM108" s="36"/>
      <c r="RHN108" s="36"/>
      <c r="RHO108" s="36"/>
      <c r="RHP108" s="36"/>
      <c r="RHQ108" s="36"/>
      <c r="RHR108" s="36"/>
      <c r="RHS108" s="36"/>
      <c r="RHT108" s="36"/>
      <c r="RHU108" s="36"/>
      <c r="RHV108" s="36"/>
      <c r="RHW108" s="36"/>
      <c r="RHX108" s="36"/>
      <c r="RHY108" s="36"/>
      <c r="RHZ108" s="36"/>
      <c r="RIA108" s="36"/>
      <c r="RIB108" s="36"/>
      <c r="RIC108" s="36"/>
      <c r="RID108" s="36"/>
      <c r="RIE108" s="36"/>
      <c r="RIF108" s="36"/>
      <c r="RIG108" s="36"/>
      <c r="RIH108" s="36"/>
      <c r="RII108" s="36"/>
      <c r="RIJ108" s="36"/>
      <c r="RIK108" s="36"/>
      <c r="RIL108" s="36"/>
      <c r="RIM108" s="36"/>
      <c r="RIN108" s="36"/>
      <c r="RIO108" s="36"/>
      <c r="RIP108" s="36"/>
      <c r="RIQ108" s="36"/>
      <c r="RIR108" s="36"/>
      <c r="RIS108" s="36"/>
      <c r="RIT108" s="36"/>
      <c r="RIU108" s="36"/>
      <c r="RIV108" s="36"/>
      <c r="RIW108" s="36"/>
      <c r="RIX108" s="36"/>
      <c r="RIY108" s="36"/>
      <c r="RIZ108" s="36"/>
      <c r="RJA108" s="36"/>
      <c r="RJB108" s="36"/>
      <c r="RJC108" s="36"/>
      <c r="RJD108" s="36"/>
      <c r="RJE108" s="36"/>
      <c r="RJF108" s="36"/>
      <c r="RJG108" s="36"/>
      <c r="RJH108" s="36"/>
      <c r="RJI108" s="36"/>
      <c r="RJJ108" s="36"/>
      <c r="RJK108" s="36"/>
      <c r="RJL108" s="36"/>
      <c r="RJM108" s="36"/>
      <c r="RJN108" s="36"/>
      <c r="RJO108" s="36"/>
      <c r="RJP108" s="36"/>
      <c r="RJQ108" s="36"/>
      <c r="RJR108" s="36"/>
      <c r="RJS108" s="36"/>
      <c r="RJT108" s="36"/>
      <c r="RJU108" s="36"/>
      <c r="RJV108" s="36"/>
      <c r="RJW108" s="36"/>
      <c r="RJX108" s="36"/>
      <c r="RJY108" s="36"/>
      <c r="RJZ108" s="36"/>
      <c r="RKA108" s="36"/>
      <c r="RKB108" s="36"/>
      <c r="RKC108" s="36"/>
      <c r="RKD108" s="36"/>
      <c r="RKE108" s="36"/>
      <c r="RKF108" s="36"/>
      <c r="RKG108" s="36"/>
      <c r="RKH108" s="36"/>
      <c r="RKI108" s="36"/>
      <c r="RKJ108" s="36"/>
      <c r="RKK108" s="36"/>
      <c r="RKL108" s="36"/>
      <c r="RKM108" s="36"/>
      <c r="RKN108" s="36"/>
      <c r="RKO108" s="36"/>
      <c r="RKP108" s="36"/>
      <c r="RKQ108" s="36"/>
      <c r="RKR108" s="36"/>
      <c r="RKS108" s="36"/>
      <c r="RKT108" s="36"/>
      <c r="RKU108" s="36"/>
      <c r="RKV108" s="36"/>
      <c r="RKW108" s="36"/>
      <c r="RKX108" s="36"/>
      <c r="RKY108" s="36"/>
      <c r="RKZ108" s="36"/>
      <c r="RLA108" s="36"/>
      <c r="RLB108" s="36"/>
      <c r="RLC108" s="36"/>
      <c r="RLD108" s="36"/>
      <c r="RLE108" s="36"/>
      <c r="RLF108" s="36"/>
      <c r="RLG108" s="36"/>
      <c r="RLH108" s="36"/>
      <c r="RLI108" s="36"/>
      <c r="RLJ108" s="36"/>
      <c r="RLK108" s="36"/>
      <c r="RLL108" s="36"/>
      <c r="RLM108" s="36"/>
      <c r="RLN108" s="36"/>
      <c r="RLO108" s="36"/>
      <c r="RLP108" s="36"/>
      <c r="RLQ108" s="36"/>
      <c r="RLR108" s="36"/>
      <c r="RLS108" s="36"/>
      <c r="RLT108" s="36"/>
      <c r="RLU108" s="36"/>
      <c r="RLV108" s="36"/>
      <c r="RLW108" s="36"/>
      <c r="RLX108" s="36"/>
      <c r="RLY108" s="36"/>
      <c r="RLZ108" s="36"/>
      <c r="RMA108" s="36"/>
      <c r="RMB108" s="36"/>
      <c r="RMC108" s="36"/>
      <c r="RMD108" s="36"/>
      <c r="RME108" s="36"/>
      <c r="RMF108" s="36"/>
      <c r="RMG108" s="36"/>
      <c r="RMH108" s="36"/>
      <c r="RMI108" s="36"/>
      <c r="RMJ108" s="36"/>
      <c r="RMK108" s="36"/>
      <c r="RML108" s="36"/>
      <c r="RMM108" s="36"/>
      <c r="RMN108" s="36"/>
      <c r="RMO108" s="36"/>
      <c r="RMP108" s="36"/>
      <c r="RMQ108" s="36"/>
      <c r="RMR108" s="36"/>
      <c r="RMS108" s="36"/>
      <c r="RMT108" s="36"/>
      <c r="RMU108" s="36"/>
      <c r="RMV108" s="36"/>
      <c r="RMW108" s="36"/>
      <c r="RMX108" s="36"/>
      <c r="RMY108" s="36"/>
      <c r="RMZ108" s="36"/>
      <c r="RNA108" s="36"/>
      <c r="RNB108" s="36"/>
      <c r="RNC108" s="36"/>
      <c r="RND108" s="36"/>
      <c r="RNE108" s="36"/>
      <c r="RNF108" s="36"/>
      <c r="RNG108" s="36"/>
      <c r="RNH108" s="36"/>
      <c r="RNI108" s="36"/>
      <c r="RNJ108" s="36"/>
      <c r="RNK108" s="36"/>
      <c r="RNL108" s="36"/>
      <c r="RNM108" s="36"/>
      <c r="RNN108" s="36"/>
      <c r="RNO108" s="36"/>
      <c r="RNP108" s="36"/>
      <c r="RNQ108" s="36"/>
      <c r="RNR108" s="36"/>
      <c r="RNS108" s="36"/>
      <c r="RNT108" s="36"/>
      <c r="RNU108" s="36"/>
      <c r="RNV108" s="36"/>
      <c r="RNW108" s="36"/>
      <c r="RNX108" s="36"/>
      <c r="RNY108" s="36"/>
      <c r="RNZ108" s="36"/>
      <c r="ROA108" s="36"/>
      <c r="ROB108" s="36"/>
      <c r="ROC108" s="36"/>
      <c r="ROD108" s="36"/>
      <c r="ROE108" s="36"/>
      <c r="ROF108" s="36"/>
      <c r="ROG108" s="36"/>
      <c r="ROH108" s="36"/>
      <c r="ROI108" s="36"/>
      <c r="ROJ108" s="36"/>
      <c r="ROK108" s="36"/>
      <c r="ROL108" s="36"/>
      <c r="ROM108" s="36"/>
      <c r="RON108" s="36"/>
      <c r="ROO108" s="36"/>
      <c r="ROP108" s="36"/>
      <c r="ROQ108" s="36"/>
      <c r="ROR108" s="36"/>
      <c r="ROS108" s="36"/>
      <c r="ROT108" s="36"/>
      <c r="ROU108" s="36"/>
      <c r="ROV108" s="36"/>
      <c r="ROW108" s="36"/>
      <c r="ROX108" s="36"/>
      <c r="ROY108" s="36"/>
      <c r="ROZ108" s="36"/>
      <c r="RPA108" s="36"/>
      <c r="RPB108" s="36"/>
      <c r="RPC108" s="36"/>
      <c r="RPD108" s="36"/>
      <c r="RPE108" s="36"/>
      <c r="RPF108" s="36"/>
      <c r="RPG108" s="36"/>
      <c r="RPH108" s="36"/>
      <c r="RPI108" s="36"/>
      <c r="RPJ108" s="36"/>
      <c r="RPK108" s="36"/>
      <c r="RPL108" s="36"/>
      <c r="RPM108" s="36"/>
      <c r="RPN108" s="36"/>
      <c r="RPO108" s="36"/>
      <c r="RPP108" s="36"/>
      <c r="RPQ108" s="36"/>
      <c r="RPR108" s="36"/>
      <c r="RPS108" s="36"/>
      <c r="RPT108" s="36"/>
      <c r="RPU108" s="36"/>
      <c r="RPV108" s="36"/>
      <c r="RPW108" s="36"/>
      <c r="RPX108" s="36"/>
      <c r="RPY108" s="36"/>
      <c r="RPZ108" s="36"/>
      <c r="RQA108" s="36"/>
      <c r="RQB108" s="36"/>
      <c r="RQC108" s="36"/>
      <c r="RQD108" s="36"/>
      <c r="RQE108" s="36"/>
      <c r="RQF108" s="36"/>
      <c r="RQG108" s="36"/>
      <c r="RQH108" s="36"/>
      <c r="RQI108" s="36"/>
      <c r="RQJ108" s="36"/>
      <c r="RQK108" s="36"/>
      <c r="RQL108" s="36"/>
      <c r="RQM108" s="36"/>
      <c r="RQN108" s="36"/>
      <c r="RQO108" s="36"/>
      <c r="RQP108" s="36"/>
      <c r="RQQ108" s="36"/>
      <c r="RQR108" s="36"/>
      <c r="RQS108" s="36"/>
      <c r="RQT108" s="36"/>
      <c r="RQU108" s="36"/>
      <c r="RQV108" s="36"/>
      <c r="RQW108" s="36"/>
      <c r="RQX108" s="36"/>
      <c r="RQY108" s="36"/>
      <c r="RQZ108" s="36"/>
      <c r="RRA108" s="36"/>
      <c r="RRB108" s="36"/>
      <c r="RRC108" s="36"/>
      <c r="RRD108" s="36"/>
      <c r="RRE108" s="36"/>
      <c r="RRF108" s="36"/>
      <c r="RRG108" s="36"/>
      <c r="RRH108" s="36"/>
      <c r="RRI108" s="36"/>
      <c r="RRJ108" s="36"/>
      <c r="RRK108" s="36"/>
      <c r="RRL108" s="36"/>
      <c r="RRM108" s="36"/>
      <c r="RRN108" s="36"/>
      <c r="RRO108" s="36"/>
      <c r="RRP108" s="36"/>
      <c r="RRQ108" s="36"/>
      <c r="RRR108" s="36"/>
      <c r="RRS108" s="36"/>
      <c r="RRT108" s="36"/>
      <c r="RRU108" s="36"/>
      <c r="RRV108" s="36"/>
      <c r="RRW108" s="36"/>
      <c r="RRX108" s="36"/>
      <c r="RRY108" s="36"/>
      <c r="RRZ108" s="36"/>
      <c r="RSA108" s="36"/>
      <c r="RSB108" s="36"/>
      <c r="RSC108" s="36"/>
      <c r="RSD108" s="36"/>
      <c r="RSE108" s="36"/>
      <c r="RSF108" s="36"/>
      <c r="RSG108" s="36"/>
      <c r="RSH108" s="36"/>
      <c r="RSI108" s="36"/>
      <c r="RSJ108" s="36"/>
      <c r="RSK108" s="36"/>
      <c r="RSL108" s="36"/>
      <c r="RSM108" s="36"/>
      <c r="RSN108" s="36"/>
      <c r="RSO108" s="36"/>
      <c r="RSP108" s="36"/>
      <c r="RSQ108" s="36"/>
      <c r="RSR108" s="36"/>
      <c r="RSS108" s="36"/>
      <c r="RST108" s="36"/>
      <c r="RSU108" s="36"/>
      <c r="RSV108" s="36"/>
      <c r="RSW108" s="36"/>
      <c r="RSX108" s="36"/>
      <c r="RSY108" s="36"/>
      <c r="RSZ108" s="36"/>
      <c r="RTA108" s="36"/>
      <c r="RTB108" s="36"/>
      <c r="RTC108" s="36"/>
      <c r="RTD108" s="36"/>
      <c r="RTE108" s="36"/>
      <c r="RTF108" s="36"/>
      <c r="RTG108" s="36"/>
      <c r="RTH108" s="36"/>
      <c r="RTI108" s="36"/>
      <c r="RTJ108" s="36"/>
      <c r="RTK108" s="36"/>
      <c r="RTL108" s="36"/>
      <c r="RTM108" s="36"/>
      <c r="RTN108" s="36"/>
      <c r="RTO108" s="36"/>
      <c r="RTP108" s="36"/>
      <c r="RTQ108" s="36"/>
      <c r="RTR108" s="36"/>
      <c r="RTS108" s="36"/>
      <c r="RTT108" s="36"/>
      <c r="RTU108" s="36"/>
      <c r="RTV108" s="36"/>
      <c r="RTW108" s="36"/>
      <c r="RTX108" s="36"/>
      <c r="RTY108" s="36"/>
      <c r="RTZ108" s="36"/>
      <c r="RUA108" s="36"/>
      <c r="RUB108" s="36"/>
      <c r="RUC108" s="36"/>
      <c r="RUD108" s="36"/>
      <c r="RUE108" s="36"/>
      <c r="RUF108" s="36"/>
      <c r="RUG108" s="36"/>
      <c r="RUH108" s="36"/>
      <c r="RUI108" s="36"/>
      <c r="RUJ108" s="36"/>
      <c r="RUK108" s="36"/>
      <c r="RUL108" s="36"/>
      <c r="RUM108" s="36"/>
      <c r="RUN108" s="36"/>
      <c r="RUO108" s="36"/>
      <c r="RUP108" s="36"/>
      <c r="RUQ108" s="36"/>
      <c r="RUR108" s="36"/>
      <c r="RUS108" s="36"/>
      <c r="RUT108" s="36"/>
      <c r="RUU108" s="36"/>
      <c r="RUV108" s="36"/>
      <c r="RUW108" s="36"/>
      <c r="RUX108" s="36"/>
      <c r="RUY108" s="36"/>
      <c r="RUZ108" s="36"/>
      <c r="RVA108" s="36"/>
      <c r="RVB108" s="36"/>
      <c r="RVC108" s="36"/>
      <c r="RVD108" s="36"/>
      <c r="RVE108" s="36"/>
      <c r="RVF108" s="36"/>
      <c r="RVG108" s="36"/>
      <c r="RVH108" s="36"/>
      <c r="RVI108" s="36"/>
      <c r="RVJ108" s="36"/>
      <c r="RVK108" s="36"/>
      <c r="RVL108" s="36"/>
      <c r="RVM108" s="36"/>
      <c r="RVN108" s="36"/>
      <c r="RVO108" s="36"/>
      <c r="RVP108" s="36"/>
      <c r="RVQ108" s="36"/>
      <c r="RVR108" s="36"/>
      <c r="RVS108" s="36"/>
      <c r="RVT108" s="36"/>
      <c r="RVU108" s="36"/>
      <c r="RVV108" s="36"/>
      <c r="RVW108" s="36"/>
      <c r="RVX108" s="36"/>
      <c r="RVY108" s="36"/>
      <c r="RVZ108" s="36"/>
      <c r="RWA108" s="36"/>
      <c r="RWB108" s="36"/>
      <c r="RWC108" s="36"/>
      <c r="RWD108" s="36"/>
      <c r="RWE108" s="36"/>
      <c r="RWF108" s="36"/>
      <c r="RWG108" s="36"/>
      <c r="RWH108" s="36"/>
      <c r="RWI108" s="36"/>
      <c r="RWJ108" s="36"/>
      <c r="RWK108" s="36"/>
      <c r="RWL108" s="36"/>
      <c r="RWM108" s="36"/>
      <c r="RWN108" s="36"/>
      <c r="RWO108" s="36"/>
      <c r="RWP108" s="36"/>
      <c r="RWQ108" s="36"/>
      <c r="RWR108" s="36"/>
      <c r="RWS108" s="36"/>
      <c r="RWT108" s="36"/>
      <c r="RWU108" s="36"/>
      <c r="RWV108" s="36"/>
      <c r="RWW108" s="36"/>
      <c r="RWX108" s="36"/>
      <c r="RWY108" s="36"/>
      <c r="RWZ108" s="36"/>
      <c r="RXA108" s="36"/>
      <c r="RXB108" s="36"/>
      <c r="RXC108" s="36"/>
      <c r="RXD108" s="36"/>
      <c r="RXE108" s="36"/>
      <c r="RXF108" s="36"/>
      <c r="RXG108" s="36"/>
      <c r="RXH108" s="36"/>
      <c r="RXI108" s="36"/>
      <c r="RXJ108" s="36"/>
      <c r="RXK108" s="36"/>
      <c r="RXL108" s="36"/>
      <c r="RXM108" s="36"/>
      <c r="RXN108" s="36"/>
      <c r="RXO108" s="36"/>
      <c r="RXP108" s="36"/>
      <c r="RXQ108" s="36"/>
      <c r="RXR108" s="36"/>
      <c r="RXS108" s="36"/>
      <c r="RXT108" s="36"/>
      <c r="RXU108" s="36"/>
      <c r="RXV108" s="36"/>
      <c r="RXW108" s="36"/>
      <c r="RXX108" s="36"/>
      <c r="RXY108" s="36"/>
      <c r="RXZ108" s="36"/>
      <c r="RYA108" s="36"/>
      <c r="RYB108" s="36"/>
      <c r="RYC108" s="36"/>
      <c r="RYD108" s="36"/>
      <c r="RYE108" s="36"/>
      <c r="RYF108" s="36"/>
      <c r="RYG108" s="36"/>
      <c r="RYH108" s="36"/>
      <c r="RYI108" s="36"/>
      <c r="RYJ108" s="36"/>
      <c r="RYK108" s="36"/>
      <c r="RYL108" s="36"/>
      <c r="RYM108" s="36"/>
      <c r="RYN108" s="36"/>
      <c r="RYO108" s="36"/>
      <c r="RYP108" s="36"/>
      <c r="RYQ108" s="36"/>
      <c r="RYR108" s="36"/>
      <c r="RYS108" s="36"/>
      <c r="RYT108" s="36"/>
      <c r="RYU108" s="36"/>
      <c r="RYV108" s="36"/>
      <c r="RYW108" s="36"/>
      <c r="RYX108" s="36"/>
      <c r="RYY108" s="36"/>
      <c r="RYZ108" s="36"/>
      <c r="RZA108" s="36"/>
      <c r="RZB108" s="36"/>
      <c r="RZC108" s="36"/>
      <c r="RZD108" s="36"/>
      <c r="RZE108" s="36"/>
      <c r="RZF108" s="36"/>
      <c r="RZG108" s="36"/>
      <c r="RZH108" s="36"/>
      <c r="RZI108" s="36"/>
      <c r="RZJ108" s="36"/>
      <c r="RZK108" s="36"/>
      <c r="RZL108" s="36"/>
      <c r="RZM108" s="36"/>
      <c r="RZN108" s="36"/>
      <c r="RZO108" s="36"/>
      <c r="RZP108" s="36"/>
      <c r="RZQ108" s="36"/>
      <c r="RZR108" s="36"/>
      <c r="RZS108" s="36"/>
      <c r="RZT108" s="36"/>
      <c r="RZU108" s="36"/>
      <c r="RZV108" s="36"/>
      <c r="RZW108" s="36"/>
      <c r="RZX108" s="36"/>
      <c r="RZY108" s="36"/>
      <c r="RZZ108" s="36"/>
      <c r="SAA108" s="36"/>
      <c r="SAB108" s="36"/>
      <c r="SAC108" s="36"/>
      <c r="SAD108" s="36"/>
      <c r="SAE108" s="36"/>
      <c r="SAF108" s="36"/>
      <c r="SAG108" s="36"/>
      <c r="SAH108" s="36"/>
      <c r="SAI108" s="36"/>
      <c r="SAJ108" s="36"/>
      <c r="SAK108" s="36"/>
      <c r="SAL108" s="36"/>
      <c r="SAM108" s="36"/>
      <c r="SAN108" s="36"/>
      <c r="SAO108" s="36"/>
      <c r="SAP108" s="36"/>
      <c r="SAQ108" s="36"/>
      <c r="SAR108" s="36"/>
      <c r="SAS108" s="36"/>
      <c r="SAT108" s="36"/>
      <c r="SAU108" s="36"/>
      <c r="SAV108" s="36"/>
      <c r="SAW108" s="36"/>
      <c r="SAX108" s="36"/>
      <c r="SAY108" s="36"/>
      <c r="SAZ108" s="36"/>
      <c r="SBA108" s="36"/>
      <c r="SBB108" s="36"/>
      <c r="SBC108" s="36"/>
      <c r="SBD108" s="36"/>
      <c r="SBE108" s="36"/>
      <c r="SBF108" s="36"/>
      <c r="SBG108" s="36"/>
      <c r="SBH108" s="36"/>
      <c r="SBI108" s="36"/>
      <c r="SBJ108" s="36"/>
      <c r="SBK108" s="36"/>
      <c r="SBL108" s="36"/>
      <c r="SBM108" s="36"/>
      <c r="SBN108" s="36"/>
      <c r="SBO108" s="36"/>
      <c r="SBP108" s="36"/>
      <c r="SBQ108" s="36"/>
      <c r="SBR108" s="36"/>
      <c r="SBS108" s="36"/>
      <c r="SBT108" s="36"/>
      <c r="SBU108" s="36"/>
      <c r="SBV108" s="36"/>
      <c r="SBW108" s="36"/>
      <c r="SBX108" s="36"/>
      <c r="SBY108" s="36"/>
      <c r="SBZ108" s="36"/>
      <c r="SCA108" s="36"/>
      <c r="SCB108" s="36"/>
      <c r="SCC108" s="36"/>
      <c r="SCD108" s="36"/>
      <c r="SCE108" s="36"/>
      <c r="SCF108" s="36"/>
      <c r="SCG108" s="36"/>
      <c r="SCH108" s="36"/>
      <c r="SCI108" s="36"/>
      <c r="SCJ108" s="36"/>
      <c r="SCK108" s="36"/>
      <c r="SCL108" s="36"/>
      <c r="SCM108" s="36"/>
      <c r="SCN108" s="36"/>
      <c r="SCO108" s="36"/>
      <c r="SCP108" s="36"/>
      <c r="SCQ108" s="36"/>
      <c r="SCR108" s="36"/>
      <c r="SCS108" s="36"/>
      <c r="SCT108" s="36"/>
      <c r="SCU108" s="36"/>
      <c r="SCV108" s="36"/>
      <c r="SCW108" s="36"/>
      <c r="SCX108" s="36"/>
      <c r="SCY108" s="36"/>
      <c r="SCZ108" s="36"/>
      <c r="SDA108" s="36"/>
      <c r="SDB108" s="36"/>
      <c r="SDC108" s="36"/>
      <c r="SDD108" s="36"/>
      <c r="SDE108" s="36"/>
      <c r="SDF108" s="36"/>
      <c r="SDG108" s="36"/>
      <c r="SDH108" s="36"/>
      <c r="SDI108" s="36"/>
      <c r="SDJ108" s="36"/>
      <c r="SDK108" s="36"/>
      <c r="SDL108" s="36"/>
      <c r="SDM108" s="36"/>
      <c r="SDN108" s="36"/>
      <c r="SDO108" s="36"/>
      <c r="SDP108" s="36"/>
      <c r="SDQ108" s="36"/>
      <c r="SDR108" s="36"/>
      <c r="SDS108" s="36"/>
      <c r="SDT108" s="36"/>
      <c r="SDU108" s="36"/>
      <c r="SDV108" s="36"/>
      <c r="SDW108" s="36"/>
      <c r="SDX108" s="36"/>
      <c r="SDY108" s="36"/>
      <c r="SDZ108" s="36"/>
      <c r="SEA108" s="36"/>
      <c r="SEB108" s="36"/>
      <c r="SEC108" s="36"/>
      <c r="SED108" s="36"/>
      <c r="SEE108" s="36"/>
      <c r="SEF108" s="36"/>
      <c r="SEG108" s="36"/>
      <c r="SEH108" s="36"/>
      <c r="SEI108" s="36"/>
      <c r="SEJ108" s="36"/>
      <c r="SEK108" s="36"/>
      <c r="SEL108" s="36"/>
      <c r="SEM108" s="36"/>
      <c r="SEN108" s="36"/>
      <c r="SEO108" s="36"/>
      <c r="SEP108" s="36"/>
      <c r="SEQ108" s="36"/>
      <c r="SER108" s="36"/>
      <c r="SES108" s="36"/>
      <c r="SET108" s="36"/>
      <c r="SEU108" s="36"/>
      <c r="SEV108" s="36"/>
      <c r="SEW108" s="36"/>
      <c r="SEX108" s="36"/>
      <c r="SEY108" s="36"/>
      <c r="SEZ108" s="36"/>
      <c r="SFA108" s="36"/>
      <c r="SFB108" s="36"/>
      <c r="SFC108" s="36"/>
      <c r="SFD108" s="36"/>
      <c r="SFE108" s="36"/>
      <c r="SFF108" s="36"/>
      <c r="SFG108" s="36"/>
      <c r="SFH108" s="36"/>
      <c r="SFI108" s="36"/>
      <c r="SFJ108" s="36"/>
      <c r="SFK108" s="36"/>
      <c r="SFL108" s="36"/>
      <c r="SFM108" s="36"/>
      <c r="SFN108" s="36"/>
      <c r="SFO108" s="36"/>
      <c r="SFP108" s="36"/>
      <c r="SFQ108" s="36"/>
      <c r="SFR108" s="36"/>
      <c r="SFS108" s="36"/>
      <c r="SFT108" s="36"/>
      <c r="SFU108" s="36"/>
      <c r="SFV108" s="36"/>
      <c r="SFW108" s="36"/>
      <c r="SFX108" s="36"/>
      <c r="SFY108" s="36"/>
      <c r="SFZ108" s="36"/>
      <c r="SGA108" s="36"/>
      <c r="SGB108" s="36"/>
      <c r="SGC108" s="36"/>
      <c r="SGD108" s="36"/>
      <c r="SGE108" s="36"/>
      <c r="SGF108" s="36"/>
      <c r="SGG108" s="36"/>
      <c r="SGH108" s="36"/>
      <c r="SGI108" s="36"/>
      <c r="SGJ108" s="36"/>
      <c r="SGK108" s="36"/>
      <c r="SGL108" s="36"/>
      <c r="SGM108" s="36"/>
      <c r="SGN108" s="36"/>
      <c r="SGO108" s="36"/>
      <c r="SGP108" s="36"/>
      <c r="SGQ108" s="36"/>
      <c r="SGR108" s="36"/>
      <c r="SGS108" s="36"/>
      <c r="SGT108" s="36"/>
      <c r="SGU108" s="36"/>
      <c r="SGV108" s="36"/>
      <c r="SGW108" s="36"/>
      <c r="SGX108" s="36"/>
      <c r="SGY108" s="36"/>
      <c r="SGZ108" s="36"/>
      <c r="SHA108" s="36"/>
      <c r="SHB108" s="36"/>
      <c r="SHC108" s="36"/>
      <c r="SHD108" s="36"/>
      <c r="SHE108" s="36"/>
      <c r="SHF108" s="36"/>
      <c r="SHG108" s="36"/>
      <c r="SHH108" s="36"/>
      <c r="SHI108" s="36"/>
      <c r="SHJ108" s="36"/>
      <c r="SHK108" s="36"/>
      <c r="SHL108" s="36"/>
      <c r="SHM108" s="36"/>
      <c r="SHN108" s="36"/>
      <c r="SHO108" s="36"/>
      <c r="SHP108" s="36"/>
      <c r="SHQ108" s="36"/>
      <c r="SHR108" s="36"/>
      <c r="SHS108" s="36"/>
      <c r="SHT108" s="36"/>
      <c r="SHU108" s="36"/>
      <c r="SHV108" s="36"/>
      <c r="SHW108" s="36"/>
      <c r="SHX108" s="36"/>
      <c r="SHY108" s="36"/>
      <c r="SHZ108" s="36"/>
      <c r="SIA108" s="36"/>
      <c r="SIB108" s="36"/>
      <c r="SIC108" s="36"/>
      <c r="SID108" s="36"/>
      <c r="SIE108" s="36"/>
      <c r="SIF108" s="36"/>
      <c r="SIG108" s="36"/>
      <c r="SIH108" s="36"/>
      <c r="SII108" s="36"/>
      <c r="SIJ108" s="36"/>
      <c r="SIK108" s="36"/>
      <c r="SIL108" s="36"/>
      <c r="SIM108" s="36"/>
      <c r="SIN108" s="36"/>
      <c r="SIO108" s="36"/>
      <c r="SIP108" s="36"/>
      <c r="SIQ108" s="36"/>
      <c r="SIR108" s="36"/>
      <c r="SIS108" s="36"/>
      <c r="SIT108" s="36"/>
      <c r="SIU108" s="36"/>
      <c r="SIV108" s="36"/>
      <c r="SIW108" s="36"/>
      <c r="SIX108" s="36"/>
      <c r="SIY108" s="36"/>
      <c r="SIZ108" s="36"/>
      <c r="SJA108" s="36"/>
      <c r="SJB108" s="36"/>
      <c r="SJC108" s="36"/>
      <c r="SJD108" s="36"/>
      <c r="SJE108" s="36"/>
      <c r="SJF108" s="36"/>
      <c r="SJG108" s="36"/>
      <c r="SJH108" s="36"/>
      <c r="SJI108" s="36"/>
      <c r="SJJ108" s="36"/>
      <c r="SJK108" s="36"/>
      <c r="SJL108" s="36"/>
      <c r="SJM108" s="36"/>
      <c r="SJN108" s="36"/>
      <c r="SJO108" s="36"/>
      <c r="SJP108" s="36"/>
      <c r="SJQ108" s="36"/>
      <c r="SJR108" s="36"/>
      <c r="SJS108" s="36"/>
      <c r="SJT108" s="36"/>
      <c r="SJU108" s="36"/>
      <c r="SJV108" s="36"/>
      <c r="SJW108" s="36"/>
      <c r="SJX108" s="36"/>
      <c r="SJY108" s="36"/>
      <c r="SJZ108" s="36"/>
      <c r="SKA108" s="36"/>
      <c r="SKB108" s="36"/>
      <c r="SKC108" s="36"/>
      <c r="SKD108" s="36"/>
      <c r="SKE108" s="36"/>
      <c r="SKF108" s="36"/>
      <c r="SKG108" s="36"/>
      <c r="SKH108" s="36"/>
      <c r="SKI108" s="36"/>
      <c r="SKJ108" s="36"/>
      <c r="SKK108" s="36"/>
      <c r="SKL108" s="36"/>
      <c r="SKM108" s="36"/>
      <c r="SKN108" s="36"/>
      <c r="SKO108" s="36"/>
      <c r="SKP108" s="36"/>
      <c r="SKQ108" s="36"/>
      <c r="SKR108" s="36"/>
      <c r="SKS108" s="36"/>
      <c r="SKT108" s="36"/>
      <c r="SKU108" s="36"/>
      <c r="SKV108" s="36"/>
      <c r="SKW108" s="36"/>
      <c r="SKX108" s="36"/>
      <c r="SKY108" s="36"/>
      <c r="SKZ108" s="36"/>
      <c r="SLA108" s="36"/>
      <c r="SLB108" s="36"/>
      <c r="SLC108" s="36"/>
      <c r="SLD108" s="36"/>
      <c r="SLE108" s="36"/>
      <c r="SLF108" s="36"/>
      <c r="SLG108" s="36"/>
      <c r="SLH108" s="36"/>
      <c r="SLI108" s="36"/>
      <c r="SLJ108" s="36"/>
      <c r="SLK108" s="36"/>
      <c r="SLL108" s="36"/>
      <c r="SLM108" s="36"/>
      <c r="SLN108" s="36"/>
      <c r="SLO108" s="36"/>
      <c r="SLP108" s="36"/>
      <c r="SLQ108" s="36"/>
      <c r="SLR108" s="36"/>
      <c r="SLS108" s="36"/>
      <c r="SLT108" s="36"/>
      <c r="SLU108" s="36"/>
      <c r="SLV108" s="36"/>
      <c r="SLW108" s="36"/>
      <c r="SLX108" s="36"/>
      <c r="SLY108" s="36"/>
      <c r="SLZ108" s="36"/>
      <c r="SMA108" s="36"/>
      <c r="SMB108" s="36"/>
      <c r="SMC108" s="36"/>
      <c r="SMD108" s="36"/>
      <c r="SME108" s="36"/>
      <c r="SMF108" s="36"/>
      <c r="SMG108" s="36"/>
      <c r="SMH108" s="36"/>
      <c r="SMI108" s="36"/>
      <c r="SMJ108" s="36"/>
      <c r="SMK108" s="36"/>
      <c r="SML108" s="36"/>
      <c r="SMM108" s="36"/>
      <c r="SMN108" s="36"/>
      <c r="SMO108" s="36"/>
      <c r="SMP108" s="36"/>
      <c r="SMQ108" s="36"/>
      <c r="SMR108" s="36"/>
      <c r="SMS108" s="36"/>
      <c r="SMT108" s="36"/>
      <c r="SMU108" s="36"/>
      <c r="SMV108" s="36"/>
      <c r="SMW108" s="36"/>
      <c r="SMX108" s="36"/>
      <c r="SMY108" s="36"/>
      <c r="SMZ108" s="36"/>
      <c r="SNA108" s="36"/>
      <c r="SNB108" s="36"/>
      <c r="SNC108" s="36"/>
      <c r="SND108" s="36"/>
      <c r="SNE108" s="36"/>
      <c r="SNF108" s="36"/>
      <c r="SNG108" s="36"/>
      <c r="SNH108" s="36"/>
      <c r="SNI108" s="36"/>
      <c r="SNJ108" s="36"/>
      <c r="SNK108" s="36"/>
      <c r="SNL108" s="36"/>
      <c r="SNM108" s="36"/>
      <c r="SNN108" s="36"/>
      <c r="SNO108" s="36"/>
      <c r="SNP108" s="36"/>
      <c r="SNQ108" s="36"/>
      <c r="SNR108" s="36"/>
      <c r="SNS108" s="36"/>
      <c r="SNT108" s="36"/>
      <c r="SNU108" s="36"/>
      <c r="SNV108" s="36"/>
      <c r="SNW108" s="36"/>
      <c r="SNX108" s="36"/>
      <c r="SNY108" s="36"/>
      <c r="SNZ108" s="36"/>
      <c r="SOA108" s="36"/>
      <c r="SOB108" s="36"/>
      <c r="SOC108" s="36"/>
      <c r="SOD108" s="36"/>
      <c r="SOE108" s="36"/>
      <c r="SOF108" s="36"/>
      <c r="SOG108" s="36"/>
      <c r="SOH108" s="36"/>
      <c r="SOI108" s="36"/>
      <c r="SOJ108" s="36"/>
      <c r="SOK108" s="36"/>
      <c r="SOL108" s="36"/>
      <c r="SOM108" s="36"/>
      <c r="SON108" s="36"/>
      <c r="SOO108" s="36"/>
      <c r="SOP108" s="36"/>
      <c r="SOQ108" s="36"/>
      <c r="SOR108" s="36"/>
      <c r="SOS108" s="36"/>
      <c r="SOT108" s="36"/>
      <c r="SOU108" s="36"/>
      <c r="SOV108" s="36"/>
      <c r="SOW108" s="36"/>
      <c r="SOX108" s="36"/>
      <c r="SOY108" s="36"/>
      <c r="SOZ108" s="36"/>
      <c r="SPA108" s="36"/>
      <c r="SPB108" s="36"/>
      <c r="SPC108" s="36"/>
      <c r="SPD108" s="36"/>
      <c r="SPE108" s="36"/>
      <c r="SPF108" s="36"/>
      <c r="SPG108" s="36"/>
      <c r="SPH108" s="36"/>
      <c r="SPI108" s="36"/>
      <c r="SPJ108" s="36"/>
      <c r="SPK108" s="36"/>
      <c r="SPL108" s="36"/>
      <c r="SPM108" s="36"/>
      <c r="SPN108" s="36"/>
      <c r="SPO108" s="36"/>
      <c r="SPP108" s="36"/>
      <c r="SPQ108" s="36"/>
      <c r="SPR108" s="36"/>
      <c r="SPS108" s="36"/>
      <c r="SPT108" s="36"/>
      <c r="SPU108" s="36"/>
      <c r="SPV108" s="36"/>
      <c r="SPW108" s="36"/>
      <c r="SPX108" s="36"/>
      <c r="SPY108" s="36"/>
      <c r="SPZ108" s="36"/>
      <c r="SQA108" s="36"/>
      <c r="SQB108" s="36"/>
      <c r="SQC108" s="36"/>
      <c r="SQD108" s="36"/>
      <c r="SQE108" s="36"/>
      <c r="SQF108" s="36"/>
      <c r="SQG108" s="36"/>
      <c r="SQH108" s="36"/>
      <c r="SQI108" s="36"/>
      <c r="SQJ108" s="36"/>
      <c r="SQK108" s="36"/>
      <c r="SQL108" s="36"/>
      <c r="SQM108" s="36"/>
      <c r="SQN108" s="36"/>
      <c r="SQO108" s="36"/>
      <c r="SQP108" s="36"/>
      <c r="SQQ108" s="36"/>
      <c r="SQR108" s="36"/>
      <c r="SQS108" s="36"/>
      <c r="SQT108" s="36"/>
      <c r="SQU108" s="36"/>
      <c r="SQV108" s="36"/>
      <c r="SQW108" s="36"/>
      <c r="SQX108" s="36"/>
      <c r="SQY108" s="36"/>
      <c r="SQZ108" s="36"/>
      <c r="SRA108" s="36"/>
      <c r="SRB108" s="36"/>
      <c r="SRC108" s="36"/>
      <c r="SRD108" s="36"/>
      <c r="SRE108" s="36"/>
      <c r="SRF108" s="36"/>
      <c r="SRG108" s="36"/>
      <c r="SRH108" s="36"/>
      <c r="SRI108" s="36"/>
      <c r="SRJ108" s="36"/>
      <c r="SRK108" s="36"/>
      <c r="SRL108" s="36"/>
      <c r="SRM108" s="36"/>
      <c r="SRN108" s="36"/>
      <c r="SRO108" s="36"/>
      <c r="SRP108" s="36"/>
      <c r="SRQ108" s="36"/>
      <c r="SRR108" s="36"/>
      <c r="SRS108" s="36"/>
      <c r="SRT108" s="36"/>
      <c r="SRU108" s="36"/>
      <c r="SRV108" s="36"/>
      <c r="SRW108" s="36"/>
      <c r="SRX108" s="36"/>
      <c r="SRY108" s="36"/>
      <c r="SRZ108" s="36"/>
      <c r="SSA108" s="36"/>
      <c r="SSB108" s="36"/>
      <c r="SSC108" s="36"/>
      <c r="SSD108" s="36"/>
      <c r="SSE108" s="36"/>
      <c r="SSF108" s="36"/>
      <c r="SSG108" s="36"/>
      <c r="SSH108" s="36"/>
      <c r="SSI108" s="36"/>
      <c r="SSJ108" s="36"/>
      <c r="SSK108" s="36"/>
      <c r="SSL108" s="36"/>
      <c r="SSM108" s="36"/>
      <c r="SSN108" s="36"/>
      <c r="SSO108" s="36"/>
      <c r="SSP108" s="36"/>
      <c r="SSQ108" s="36"/>
      <c r="SSR108" s="36"/>
      <c r="SSS108" s="36"/>
      <c r="SST108" s="36"/>
      <c r="SSU108" s="36"/>
      <c r="SSV108" s="36"/>
      <c r="SSW108" s="36"/>
      <c r="SSX108" s="36"/>
      <c r="SSY108" s="36"/>
      <c r="SSZ108" s="36"/>
      <c r="STA108" s="36"/>
      <c r="STB108" s="36"/>
      <c r="STC108" s="36"/>
      <c r="STD108" s="36"/>
      <c r="STE108" s="36"/>
      <c r="STF108" s="36"/>
      <c r="STG108" s="36"/>
      <c r="STH108" s="36"/>
      <c r="STI108" s="36"/>
      <c r="STJ108" s="36"/>
      <c r="STK108" s="36"/>
      <c r="STL108" s="36"/>
      <c r="STM108" s="36"/>
      <c r="STN108" s="36"/>
      <c r="STO108" s="36"/>
      <c r="STP108" s="36"/>
      <c r="STQ108" s="36"/>
      <c r="STR108" s="36"/>
      <c r="STS108" s="36"/>
      <c r="STT108" s="36"/>
      <c r="STU108" s="36"/>
      <c r="STV108" s="36"/>
      <c r="STW108" s="36"/>
      <c r="STX108" s="36"/>
      <c r="STY108" s="36"/>
      <c r="STZ108" s="36"/>
      <c r="SUA108" s="36"/>
      <c r="SUB108" s="36"/>
      <c r="SUC108" s="36"/>
      <c r="SUD108" s="36"/>
      <c r="SUE108" s="36"/>
      <c r="SUF108" s="36"/>
      <c r="SUG108" s="36"/>
      <c r="SUH108" s="36"/>
      <c r="SUI108" s="36"/>
      <c r="SUJ108" s="36"/>
      <c r="SUK108" s="36"/>
      <c r="SUL108" s="36"/>
      <c r="SUM108" s="36"/>
      <c r="SUN108" s="36"/>
      <c r="SUO108" s="36"/>
      <c r="SUP108" s="36"/>
      <c r="SUQ108" s="36"/>
      <c r="SUR108" s="36"/>
      <c r="SUS108" s="36"/>
      <c r="SUT108" s="36"/>
      <c r="SUU108" s="36"/>
      <c r="SUV108" s="36"/>
      <c r="SUW108" s="36"/>
      <c r="SUX108" s="36"/>
      <c r="SUY108" s="36"/>
      <c r="SUZ108" s="36"/>
      <c r="SVA108" s="36"/>
      <c r="SVB108" s="36"/>
      <c r="SVC108" s="36"/>
      <c r="SVD108" s="36"/>
      <c r="SVE108" s="36"/>
      <c r="SVF108" s="36"/>
      <c r="SVG108" s="36"/>
      <c r="SVH108" s="36"/>
      <c r="SVI108" s="36"/>
      <c r="SVJ108" s="36"/>
      <c r="SVK108" s="36"/>
      <c r="SVL108" s="36"/>
      <c r="SVM108" s="36"/>
      <c r="SVN108" s="36"/>
      <c r="SVO108" s="36"/>
      <c r="SVP108" s="36"/>
      <c r="SVQ108" s="36"/>
      <c r="SVR108" s="36"/>
      <c r="SVS108" s="36"/>
      <c r="SVT108" s="36"/>
      <c r="SVU108" s="36"/>
      <c r="SVV108" s="36"/>
      <c r="SVW108" s="36"/>
      <c r="SVX108" s="36"/>
      <c r="SVY108" s="36"/>
      <c r="SVZ108" s="36"/>
      <c r="SWA108" s="36"/>
      <c r="SWB108" s="36"/>
      <c r="SWC108" s="36"/>
      <c r="SWD108" s="36"/>
      <c r="SWE108" s="36"/>
      <c r="SWF108" s="36"/>
      <c r="SWG108" s="36"/>
      <c r="SWH108" s="36"/>
      <c r="SWI108" s="36"/>
      <c r="SWJ108" s="36"/>
      <c r="SWK108" s="36"/>
      <c r="SWL108" s="36"/>
      <c r="SWM108" s="36"/>
      <c r="SWN108" s="36"/>
      <c r="SWO108" s="36"/>
      <c r="SWP108" s="36"/>
      <c r="SWQ108" s="36"/>
      <c r="SWR108" s="36"/>
      <c r="SWS108" s="36"/>
      <c r="SWT108" s="36"/>
      <c r="SWU108" s="36"/>
      <c r="SWV108" s="36"/>
      <c r="SWW108" s="36"/>
      <c r="SWX108" s="36"/>
      <c r="SWY108" s="36"/>
      <c r="SWZ108" s="36"/>
      <c r="SXA108" s="36"/>
      <c r="SXB108" s="36"/>
      <c r="SXC108" s="36"/>
      <c r="SXD108" s="36"/>
      <c r="SXE108" s="36"/>
      <c r="SXF108" s="36"/>
      <c r="SXG108" s="36"/>
      <c r="SXH108" s="36"/>
      <c r="SXI108" s="36"/>
      <c r="SXJ108" s="36"/>
      <c r="SXK108" s="36"/>
      <c r="SXL108" s="36"/>
      <c r="SXM108" s="36"/>
      <c r="SXN108" s="36"/>
      <c r="SXO108" s="36"/>
      <c r="SXP108" s="36"/>
      <c r="SXQ108" s="36"/>
      <c r="SXR108" s="36"/>
      <c r="SXS108" s="36"/>
      <c r="SXT108" s="36"/>
      <c r="SXU108" s="36"/>
      <c r="SXV108" s="36"/>
      <c r="SXW108" s="36"/>
      <c r="SXX108" s="36"/>
      <c r="SXY108" s="36"/>
      <c r="SXZ108" s="36"/>
      <c r="SYA108" s="36"/>
      <c r="SYB108" s="36"/>
      <c r="SYC108" s="36"/>
      <c r="SYD108" s="36"/>
      <c r="SYE108" s="36"/>
      <c r="SYF108" s="36"/>
      <c r="SYG108" s="36"/>
      <c r="SYH108" s="36"/>
      <c r="SYI108" s="36"/>
      <c r="SYJ108" s="36"/>
      <c r="SYK108" s="36"/>
      <c r="SYL108" s="36"/>
      <c r="SYM108" s="36"/>
      <c r="SYN108" s="36"/>
      <c r="SYO108" s="36"/>
      <c r="SYP108" s="36"/>
      <c r="SYQ108" s="36"/>
      <c r="SYR108" s="36"/>
      <c r="SYS108" s="36"/>
      <c r="SYT108" s="36"/>
      <c r="SYU108" s="36"/>
      <c r="SYV108" s="36"/>
      <c r="SYW108" s="36"/>
      <c r="SYX108" s="36"/>
      <c r="SYY108" s="36"/>
      <c r="SYZ108" s="36"/>
      <c r="SZA108" s="36"/>
      <c r="SZB108" s="36"/>
      <c r="SZC108" s="36"/>
      <c r="SZD108" s="36"/>
      <c r="SZE108" s="36"/>
      <c r="SZF108" s="36"/>
      <c r="SZG108" s="36"/>
      <c r="SZH108" s="36"/>
      <c r="SZI108" s="36"/>
      <c r="SZJ108" s="36"/>
      <c r="SZK108" s="36"/>
      <c r="SZL108" s="36"/>
      <c r="SZM108" s="36"/>
      <c r="SZN108" s="36"/>
      <c r="SZO108" s="36"/>
      <c r="SZP108" s="36"/>
      <c r="SZQ108" s="36"/>
      <c r="SZR108" s="36"/>
      <c r="SZS108" s="36"/>
      <c r="SZT108" s="36"/>
      <c r="SZU108" s="36"/>
      <c r="SZV108" s="36"/>
      <c r="SZW108" s="36"/>
      <c r="SZX108" s="36"/>
      <c r="SZY108" s="36"/>
      <c r="SZZ108" s="36"/>
      <c r="TAA108" s="36"/>
      <c r="TAB108" s="36"/>
      <c r="TAC108" s="36"/>
      <c r="TAD108" s="36"/>
      <c r="TAE108" s="36"/>
      <c r="TAF108" s="36"/>
      <c r="TAG108" s="36"/>
      <c r="TAH108" s="36"/>
      <c r="TAI108" s="36"/>
      <c r="TAJ108" s="36"/>
      <c r="TAK108" s="36"/>
      <c r="TAL108" s="36"/>
      <c r="TAM108" s="36"/>
      <c r="TAN108" s="36"/>
      <c r="TAO108" s="36"/>
      <c r="TAP108" s="36"/>
      <c r="TAQ108" s="36"/>
      <c r="TAR108" s="36"/>
      <c r="TAS108" s="36"/>
      <c r="TAT108" s="36"/>
      <c r="TAU108" s="36"/>
      <c r="TAV108" s="36"/>
      <c r="TAW108" s="36"/>
      <c r="TAX108" s="36"/>
      <c r="TAY108" s="36"/>
      <c r="TAZ108" s="36"/>
      <c r="TBA108" s="36"/>
      <c r="TBB108" s="36"/>
      <c r="TBC108" s="36"/>
      <c r="TBD108" s="36"/>
      <c r="TBE108" s="36"/>
      <c r="TBF108" s="36"/>
      <c r="TBG108" s="36"/>
      <c r="TBH108" s="36"/>
      <c r="TBI108" s="36"/>
      <c r="TBJ108" s="36"/>
      <c r="TBK108" s="36"/>
      <c r="TBL108" s="36"/>
      <c r="TBM108" s="36"/>
      <c r="TBN108" s="36"/>
      <c r="TBO108" s="36"/>
      <c r="TBP108" s="36"/>
      <c r="TBQ108" s="36"/>
      <c r="TBR108" s="36"/>
      <c r="TBS108" s="36"/>
      <c r="TBT108" s="36"/>
      <c r="TBU108" s="36"/>
      <c r="TBV108" s="36"/>
      <c r="TBW108" s="36"/>
      <c r="TBX108" s="36"/>
      <c r="TBY108" s="36"/>
      <c r="TBZ108" s="36"/>
      <c r="TCA108" s="36"/>
      <c r="TCB108" s="36"/>
      <c r="TCC108" s="36"/>
      <c r="TCD108" s="36"/>
      <c r="TCE108" s="36"/>
      <c r="TCF108" s="36"/>
      <c r="TCG108" s="36"/>
      <c r="TCH108" s="36"/>
      <c r="TCI108" s="36"/>
      <c r="TCJ108" s="36"/>
      <c r="TCK108" s="36"/>
      <c r="TCL108" s="36"/>
      <c r="TCM108" s="36"/>
      <c r="TCN108" s="36"/>
      <c r="TCO108" s="36"/>
      <c r="TCP108" s="36"/>
      <c r="TCQ108" s="36"/>
      <c r="TCR108" s="36"/>
      <c r="TCS108" s="36"/>
      <c r="TCT108" s="36"/>
      <c r="TCU108" s="36"/>
      <c r="TCV108" s="36"/>
      <c r="TCW108" s="36"/>
      <c r="TCX108" s="36"/>
      <c r="TCY108" s="36"/>
      <c r="TCZ108" s="36"/>
      <c r="TDA108" s="36"/>
      <c r="TDB108" s="36"/>
      <c r="TDC108" s="36"/>
      <c r="TDD108" s="36"/>
      <c r="TDE108" s="36"/>
      <c r="TDF108" s="36"/>
      <c r="TDG108" s="36"/>
      <c r="TDH108" s="36"/>
      <c r="TDI108" s="36"/>
      <c r="TDJ108" s="36"/>
      <c r="TDK108" s="36"/>
      <c r="TDL108" s="36"/>
      <c r="TDM108" s="36"/>
      <c r="TDN108" s="36"/>
      <c r="TDO108" s="36"/>
      <c r="TDP108" s="36"/>
      <c r="TDQ108" s="36"/>
      <c r="TDR108" s="36"/>
      <c r="TDS108" s="36"/>
      <c r="TDT108" s="36"/>
      <c r="TDU108" s="36"/>
      <c r="TDV108" s="36"/>
      <c r="TDW108" s="36"/>
      <c r="TDX108" s="36"/>
      <c r="TDY108" s="36"/>
      <c r="TDZ108" s="36"/>
      <c r="TEA108" s="36"/>
      <c r="TEB108" s="36"/>
      <c r="TEC108" s="36"/>
      <c r="TED108" s="36"/>
      <c r="TEE108" s="36"/>
      <c r="TEF108" s="36"/>
      <c r="TEG108" s="36"/>
      <c r="TEH108" s="36"/>
      <c r="TEI108" s="36"/>
      <c r="TEJ108" s="36"/>
      <c r="TEK108" s="36"/>
      <c r="TEL108" s="36"/>
      <c r="TEM108" s="36"/>
      <c r="TEN108" s="36"/>
      <c r="TEO108" s="36"/>
      <c r="TEP108" s="36"/>
      <c r="TEQ108" s="36"/>
      <c r="TER108" s="36"/>
      <c r="TES108" s="36"/>
      <c r="TET108" s="36"/>
      <c r="TEU108" s="36"/>
      <c r="TEV108" s="36"/>
      <c r="TEW108" s="36"/>
      <c r="TEX108" s="36"/>
      <c r="TEY108" s="36"/>
      <c r="TEZ108" s="36"/>
      <c r="TFA108" s="36"/>
      <c r="TFB108" s="36"/>
      <c r="TFC108" s="36"/>
      <c r="TFD108" s="36"/>
      <c r="TFE108" s="36"/>
      <c r="TFF108" s="36"/>
      <c r="TFG108" s="36"/>
      <c r="TFH108" s="36"/>
      <c r="TFI108" s="36"/>
      <c r="TFJ108" s="36"/>
      <c r="TFK108" s="36"/>
      <c r="TFL108" s="36"/>
      <c r="TFM108" s="36"/>
      <c r="TFN108" s="36"/>
      <c r="TFO108" s="36"/>
      <c r="TFP108" s="36"/>
      <c r="TFQ108" s="36"/>
      <c r="TFR108" s="36"/>
      <c r="TFS108" s="36"/>
      <c r="TFT108" s="36"/>
      <c r="TFU108" s="36"/>
      <c r="TFV108" s="36"/>
      <c r="TFW108" s="36"/>
      <c r="TFX108" s="36"/>
      <c r="TFY108" s="36"/>
      <c r="TFZ108" s="36"/>
      <c r="TGA108" s="36"/>
      <c r="TGB108" s="36"/>
      <c r="TGC108" s="36"/>
      <c r="TGD108" s="36"/>
      <c r="TGE108" s="36"/>
      <c r="TGF108" s="36"/>
      <c r="TGG108" s="36"/>
      <c r="TGH108" s="36"/>
      <c r="TGI108" s="36"/>
      <c r="TGJ108" s="36"/>
      <c r="TGK108" s="36"/>
      <c r="TGL108" s="36"/>
      <c r="TGM108" s="36"/>
      <c r="TGN108" s="36"/>
      <c r="TGO108" s="36"/>
      <c r="TGP108" s="36"/>
      <c r="TGQ108" s="36"/>
      <c r="TGR108" s="36"/>
      <c r="TGS108" s="36"/>
      <c r="TGT108" s="36"/>
      <c r="TGU108" s="36"/>
      <c r="TGV108" s="36"/>
      <c r="TGW108" s="36"/>
      <c r="TGX108" s="36"/>
      <c r="TGY108" s="36"/>
      <c r="TGZ108" s="36"/>
      <c r="THA108" s="36"/>
      <c r="THB108" s="36"/>
      <c r="THC108" s="36"/>
      <c r="THD108" s="36"/>
      <c r="THE108" s="36"/>
      <c r="THF108" s="36"/>
      <c r="THG108" s="36"/>
      <c r="THH108" s="36"/>
      <c r="THI108" s="36"/>
      <c r="THJ108" s="36"/>
      <c r="THK108" s="36"/>
      <c r="THL108" s="36"/>
      <c r="THM108" s="36"/>
      <c r="THN108" s="36"/>
      <c r="THO108" s="36"/>
      <c r="THP108" s="36"/>
      <c r="THQ108" s="36"/>
      <c r="THR108" s="36"/>
      <c r="THS108" s="36"/>
      <c r="THT108" s="36"/>
      <c r="THU108" s="36"/>
      <c r="THV108" s="36"/>
      <c r="THW108" s="36"/>
      <c r="THX108" s="36"/>
      <c r="THY108" s="36"/>
      <c r="THZ108" s="36"/>
      <c r="TIA108" s="36"/>
      <c r="TIB108" s="36"/>
      <c r="TIC108" s="36"/>
      <c r="TID108" s="36"/>
      <c r="TIE108" s="36"/>
      <c r="TIF108" s="36"/>
      <c r="TIG108" s="36"/>
      <c r="TIH108" s="36"/>
      <c r="TII108" s="36"/>
      <c r="TIJ108" s="36"/>
      <c r="TIK108" s="36"/>
      <c r="TIL108" s="36"/>
      <c r="TIM108" s="36"/>
      <c r="TIN108" s="36"/>
      <c r="TIO108" s="36"/>
      <c r="TIP108" s="36"/>
      <c r="TIQ108" s="36"/>
      <c r="TIR108" s="36"/>
      <c r="TIS108" s="36"/>
      <c r="TIT108" s="36"/>
      <c r="TIU108" s="36"/>
      <c r="TIV108" s="36"/>
      <c r="TIW108" s="36"/>
      <c r="TIX108" s="36"/>
      <c r="TIY108" s="36"/>
      <c r="TIZ108" s="36"/>
      <c r="TJA108" s="36"/>
      <c r="TJB108" s="36"/>
      <c r="TJC108" s="36"/>
      <c r="TJD108" s="36"/>
      <c r="TJE108" s="36"/>
      <c r="TJF108" s="36"/>
      <c r="TJG108" s="36"/>
      <c r="TJH108" s="36"/>
      <c r="TJI108" s="36"/>
      <c r="TJJ108" s="36"/>
      <c r="TJK108" s="36"/>
      <c r="TJL108" s="36"/>
      <c r="TJM108" s="36"/>
      <c r="TJN108" s="36"/>
      <c r="TJO108" s="36"/>
      <c r="TJP108" s="36"/>
      <c r="TJQ108" s="36"/>
      <c r="TJR108" s="36"/>
      <c r="TJS108" s="36"/>
      <c r="TJT108" s="36"/>
      <c r="TJU108" s="36"/>
      <c r="TJV108" s="36"/>
      <c r="TJW108" s="36"/>
      <c r="TJX108" s="36"/>
      <c r="TJY108" s="36"/>
      <c r="TJZ108" s="36"/>
      <c r="TKA108" s="36"/>
      <c r="TKB108" s="36"/>
      <c r="TKC108" s="36"/>
      <c r="TKD108" s="36"/>
      <c r="TKE108" s="36"/>
      <c r="TKF108" s="36"/>
      <c r="TKG108" s="36"/>
      <c r="TKH108" s="36"/>
      <c r="TKI108" s="36"/>
      <c r="TKJ108" s="36"/>
      <c r="TKK108" s="36"/>
      <c r="TKL108" s="36"/>
      <c r="TKM108" s="36"/>
      <c r="TKN108" s="36"/>
      <c r="TKO108" s="36"/>
      <c r="TKP108" s="36"/>
      <c r="TKQ108" s="36"/>
      <c r="TKR108" s="36"/>
      <c r="TKS108" s="36"/>
      <c r="TKT108" s="36"/>
      <c r="TKU108" s="36"/>
      <c r="TKV108" s="36"/>
      <c r="TKW108" s="36"/>
      <c r="TKX108" s="36"/>
      <c r="TKY108" s="36"/>
      <c r="TKZ108" s="36"/>
      <c r="TLA108" s="36"/>
      <c r="TLB108" s="36"/>
      <c r="TLC108" s="36"/>
      <c r="TLD108" s="36"/>
      <c r="TLE108" s="36"/>
      <c r="TLF108" s="36"/>
      <c r="TLG108" s="36"/>
      <c r="TLH108" s="36"/>
      <c r="TLI108" s="36"/>
      <c r="TLJ108" s="36"/>
      <c r="TLK108" s="36"/>
      <c r="TLL108" s="36"/>
      <c r="TLM108" s="36"/>
      <c r="TLN108" s="36"/>
      <c r="TLO108" s="36"/>
      <c r="TLP108" s="36"/>
      <c r="TLQ108" s="36"/>
      <c r="TLR108" s="36"/>
      <c r="TLS108" s="36"/>
      <c r="TLT108" s="36"/>
      <c r="TLU108" s="36"/>
      <c r="TLV108" s="36"/>
      <c r="TLW108" s="36"/>
      <c r="TLX108" s="36"/>
      <c r="TLY108" s="36"/>
      <c r="TLZ108" s="36"/>
      <c r="TMA108" s="36"/>
      <c r="TMB108" s="36"/>
      <c r="TMC108" s="36"/>
      <c r="TMD108" s="36"/>
      <c r="TME108" s="36"/>
      <c r="TMF108" s="36"/>
      <c r="TMG108" s="36"/>
      <c r="TMH108" s="36"/>
      <c r="TMI108" s="36"/>
      <c r="TMJ108" s="36"/>
      <c r="TMK108" s="36"/>
      <c r="TML108" s="36"/>
      <c r="TMM108" s="36"/>
      <c r="TMN108" s="36"/>
      <c r="TMO108" s="36"/>
      <c r="TMP108" s="36"/>
      <c r="TMQ108" s="36"/>
      <c r="TMR108" s="36"/>
      <c r="TMS108" s="36"/>
      <c r="TMT108" s="36"/>
      <c r="TMU108" s="36"/>
      <c r="TMV108" s="36"/>
      <c r="TMW108" s="36"/>
      <c r="TMX108" s="36"/>
      <c r="TMY108" s="36"/>
      <c r="TMZ108" s="36"/>
      <c r="TNA108" s="36"/>
      <c r="TNB108" s="36"/>
      <c r="TNC108" s="36"/>
      <c r="TND108" s="36"/>
      <c r="TNE108" s="36"/>
      <c r="TNF108" s="36"/>
      <c r="TNG108" s="36"/>
      <c r="TNH108" s="36"/>
      <c r="TNI108" s="36"/>
      <c r="TNJ108" s="36"/>
      <c r="TNK108" s="36"/>
      <c r="TNL108" s="36"/>
      <c r="TNM108" s="36"/>
      <c r="TNN108" s="36"/>
      <c r="TNO108" s="36"/>
      <c r="TNP108" s="36"/>
      <c r="TNQ108" s="36"/>
      <c r="TNR108" s="36"/>
      <c r="TNS108" s="36"/>
      <c r="TNT108" s="36"/>
      <c r="TNU108" s="36"/>
      <c r="TNV108" s="36"/>
      <c r="TNW108" s="36"/>
      <c r="TNX108" s="36"/>
      <c r="TNY108" s="36"/>
      <c r="TNZ108" s="36"/>
      <c r="TOA108" s="36"/>
      <c r="TOB108" s="36"/>
      <c r="TOC108" s="36"/>
      <c r="TOD108" s="36"/>
      <c r="TOE108" s="36"/>
      <c r="TOF108" s="36"/>
      <c r="TOG108" s="36"/>
      <c r="TOH108" s="36"/>
      <c r="TOI108" s="36"/>
      <c r="TOJ108" s="36"/>
      <c r="TOK108" s="36"/>
      <c r="TOL108" s="36"/>
      <c r="TOM108" s="36"/>
      <c r="TON108" s="36"/>
      <c r="TOO108" s="36"/>
      <c r="TOP108" s="36"/>
      <c r="TOQ108" s="36"/>
      <c r="TOR108" s="36"/>
      <c r="TOS108" s="36"/>
      <c r="TOT108" s="36"/>
      <c r="TOU108" s="36"/>
      <c r="TOV108" s="36"/>
      <c r="TOW108" s="36"/>
      <c r="TOX108" s="36"/>
      <c r="TOY108" s="36"/>
      <c r="TOZ108" s="36"/>
      <c r="TPA108" s="36"/>
      <c r="TPB108" s="36"/>
      <c r="TPC108" s="36"/>
      <c r="TPD108" s="36"/>
      <c r="TPE108" s="36"/>
      <c r="TPF108" s="36"/>
      <c r="TPG108" s="36"/>
      <c r="TPH108" s="36"/>
      <c r="TPI108" s="36"/>
      <c r="TPJ108" s="36"/>
      <c r="TPK108" s="36"/>
      <c r="TPL108" s="36"/>
      <c r="TPM108" s="36"/>
      <c r="TPN108" s="36"/>
      <c r="TPO108" s="36"/>
      <c r="TPP108" s="36"/>
      <c r="TPQ108" s="36"/>
      <c r="TPR108" s="36"/>
      <c r="TPS108" s="36"/>
      <c r="TPT108" s="36"/>
      <c r="TPU108" s="36"/>
      <c r="TPV108" s="36"/>
      <c r="TPW108" s="36"/>
      <c r="TPX108" s="36"/>
      <c r="TPY108" s="36"/>
      <c r="TPZ108" s="36"/>
      <c r="TQA108" s="36"/>
      <c r="TQB108" s="36"/>
      <c r="TQC108" s="36"/>
      <c r="TQD108" s="36"/>
      <c r="TQE108" s="36"/>
      <c r="TQF108" s="36"/>
      <c r="TQG108" s="36"/>
      <c r="TQH108" s="36"/>
      <c r="TQI108" s="36"/>
      <c r="TQJ108" s="36"/>
      <c r="TQK108" s="36"/>
      <c r="TQL108" s="36"/>
      <c r="TQM108" s="36"/>
      <c r="TQN108" s="36"/>
      <c r="TQO108" s="36"/>
      <c r="TQP108" s="36"/>
      <c r="TQQ108" s="36"/>
      <c r="TQR108" s="36"/>
      <c r="TQS108" s="36"/>
      <c r="TQT108" s="36"/>
      <c r="TQU108" s="36"/>
      <c r="TQV108" s="36"/>
      <c r="TQW108" s="36"/>
      <c r="TQX108" s="36"/>
      <c r="TQY108" s="36"/>
      <c r="TQZ108" s="36"/>
      <c r="TRA108" s="36"/>
      <c r="TRB108" s="36"/>
      <c r="TRC108" s="36"/>
      <c r="TRD108" s="36"/>
      <c r="TRE108" s="36"/>
      <c r="TRF108" s="36"/>
      <c r="TRG108" s="36"/>
      <c r="TRH108" s="36"/>
      <c r="TRI108" s="36"/>
      <c r="TRJ108" s="36"/>
      <c r="TRK108" s="36"/>
      <c r="TRL108" s="36"/>
      <c r="TRM108" s="36"/>
      <c r="TRN108" s="36"/>
      <c r="TRO108" s="36"/>
      <c r="TRP108" s="36"/>
      <c r="TRQ108" s="36"/>
      <c r="TRR108" s="36"/>
      <c r="TRS108" s="36"/>
      <c r="TRT108" s="36"/>
      <c r="TRU108" s="36"/>
      <c r="TRV108" s="36"/>
      <c r="TRW108" s="36"/>
      <c r="TRX108" s="36"/>
      <c r="TRY108" s="36"/>
      <c r="TRZ108" s="36"/>
      <c r="TSA108" s="36"/>
      <c r="TSB108" s="36"/>
      <c r="TSC108" s="36"/>
      <c r="TSD108" s="36"/>
      <c r="TSE108" s="36"/>
      <c r="TSF108" s="36"/>
      <c r="TSG108" s="36"/>
      <c r="TSH108" s="36"/>
      <c r="TSI108" s="36"/>
      <c r="TSJ108" s="36"/>
      <c r="TSK108" s="36"/>
      <c r="TSL108" s="36"/>
      <c r="TSM108" s="36"/>
      <c r="TSN108" s="36"/>
      <c r="TSO108" s="36"/>
      <c r="TSP108" s="36"/>
      <c r="TSQ108" s="36"/>
      <c r="TSR108" s="36"/>
      <c r="TSS108" s="36"/>
      <c r="TST108" s="36"/>
      <c r="TSU108" s="36"/>
      <c r="TSV108" s="36"/>
      <c r="TSW108" s="36"/>
      <c r="TSX108" s="36"/>
      <c r="TSY108" s="36"/>
      <c r="TSZ108" s="36"/>
      <c r="TTA108" s="36"/>
      <c r="TTB108" s="36"/>
      <c r="TTC108" s="36"/>
      <c r="TTD108" s="36"/>
      <c r="TTE108" s="36"/>
      <c r="TTF108" s="36"/>
      <c r="TTG108" s="36"/>
      <c r="TTH108" s="36"/>
      <c r="TTI108" s="36"/>
      <c r="TTJ108" s="36"/>
      <c r="TTK108" s="36"/>
      <c r="TTL108" s="36"/>
      <c r="TTM108" s="36"/>
      <c r="TTN108" s="36"/>
      <c r="TTO108" s="36"/>
      <c r="TTP108" s="36"/>
      <c r="TTQ108" s="36"/>
      <c r="TTR108" s="36"/>
      <c r="TTS108" s="36"/>
      <c r="TTT108" s="36"/>
      <c r="TTU108" s="36"/>
      <c r="TTV108" s="36"/>
      <c r="TTW108" s="36"/>
      <c r="TTX108" s="36"/>
      <c r="TTY108" s="36"/>
      <c r="TTZ108" s="36"/>
      <c r="TUA108" s="36"/>
      <c r="TUB108" s="36"/>
      <c r="TUC108" s="36"/>
      <c r="TUD108" s="36"/>
      <c r="TUE108" s="36"/>
      <c r="TUF108" s="36"/>
      <c r="TUG108" s="36"/>
      <c r="TUH108" s="36"/>
      <c r="TUI108" s="36"/>
      <c r="TUJ108" s="36"/>
      <c r="TUK108" s="36"/>
      <c r="TUL108" s="36"/>
      <c r="TUM108" s="36"/>
      <c r="TUN108" s="36"/>
      <c r="TUO108" s="36"/>
      <c r="TUP108" s="36"/>
      <c r="TUQ108" s="36"/>
      <c r="TUR108" s="36"/>
      <c r="TUS108" s="36"/>
      <c r="TUT108" s="36"/>
      <c r="TUU108" s="36"/>
      <c r="TUV108" s="36"/>
      <c r="TUW108" s="36"/>
      <c r="TUX108" s="36"/>
      <c r="TUY108" s="36"/>
      <c r="TUZ108" s="36"/>
      <c r="TVA108" s="36"/>
      <c r="TVB108" s="36"/>
      <c r="TVC108" s="36"/>
      <c r="TVD108" s="36"/>
      <c r="TVE108" s="36"/>
      <c r="TVF108" s="36"/>
      <c r="TVG108" s="36"/>
      <c r="TVH108" s="36"/>
      <c r="TVI108" s="36"/>
      <c r="TVJ108" s="36"/>
      <c r="TVK108" s="36"/>
      <c r="TVL108" s="36"/>
      <c r="TVM108" s="36"/>
      <c r="TVN108" s="36"/>
      <c r="TVO108" s="36"/>
      <c r="TVP108" s="36"/>
      <c r="TVQ108" s="36"/>
      <c r="TVR108" s="36"/>
      <c r="TVS108" s="36"/>
      <c r="TVT108" s="36"/>
      <c r="TVU108" s="36"/>
      <c r="TVV108" s="36"/>
      <c r="TVW108" s="36"/>
      <c r="TVX108" s="36"/>
      <c r="TVY108" s="36"/>
      <c r="TVZ108" s="36"/>
      <c r="TWA108" s="36"/>
      <c r="TWB108" s="36"/>
      <c r="TWC108" s="36"/>
      <c r="TWD108" s="36"/>
      <c r="TWE108" s="36"/>
      <c r="TWF108" s="36"/>
      <c r="TWG108" s="36"/>
      <c r="TWH108" s="36"/>
      <c r="TWI108" s="36"/>
      <c r="TWJ108" s="36"/>
      <c r="TWK108" s="36"/>
      <c r="TWL108" s="36"/>
      <c r="TWM108" s="36"/>
      <c r="TWN108" s="36"/>
      <c r="TWO108" s="36"/>
      <c r="TWP108" s="36"/>
      <c r="TWQ108" s="36"/>
      <c r="TWR108" s="36"/>
      <c r="TWS108" s="36"/>
      <c r="TWT108" s="36"/>
      <c r="TWU108" s="36"/>
      <c r="TWV108" s="36"/>
      <c r="TWW108" s="36"/>
      <c r="TWX108" s="36"/>
      <c r="TWY108" s="36"/>
      <c r="TWZ108" s="36"/>
      <c r="TXA108" s="36"/>
      <c r="TXB108" s="36"/>
      <c r="TXC108" s="36"/>
      <c r="TXD108" s="36"/>
      <c r="TXE108" s="36"/>
      <c r="TXF108" s="36"/>
      <c r="TXG108" s="36"/>
      <c r="TXH108" s="36"/>
      <c r="TXI108" s="36"/>
      <c r="TXJ108" s="36"/>
      <c r="TXK108" s="36"/>
      <c r="TXL108" s="36"/>
      <c r="TXM108" s="36"/>
      <c r="TXN108" s="36"/>
      <c r="TXO108" s="36"/>
      <c r="TXP108" s="36"/>
      <c r="TXQ108" s="36"/>
      <c r="TXR108" s="36"/>
      <c r="TXS108" s="36"/>
      <c r="TXT108" s="36"/>
      <c r="TXU108" s="36"/>
      <c r="TXV108" s="36"/>
      <c r="TXW108" s="36"/>
      <c r="TXX108" s="36"/>
      <c r="TXY108" s="36"/>
      <c r="TXZ108" s="36"/>
      <c r="TYA108" s="36"/>
      <c r="TYB108" s="36"/>
      <c r="TYC108" s="36"/>
      <c r="TYD108" s="36"/>
      <c r="TYE108" s="36"/>
      <c r="TYF108" s="36"/>
      <c r="TYG108" s="36"/>
      <c r="TYH108" s="36"/>
      <c r="TYI108" s="36"/>
      <c r="TYJ108" s="36"/>
      <c r="TYK108" s="36"/>
      <c r="TYL108" s="36"/>
      <c r="TYM108" s="36"/>
      <c r="TYN108" s="36"/>
      <c r="TYO108" s="36"/>
      <c r="TYP108" s="36"/>
      <c r="TYQ108" s="36"/>
      <c r="TYR108" s="36"/>
      <c r="TYS108" s="36"/>
      <c r="TYT108" s="36"/>
      <c r="TYU108" s="36"/>
      <c r="TYV108" s="36"/>
      <c r="TYW108" s="36"/>
      <c r="TYX108" s="36"/>
      <c r="TYY108" s="36"/>
      <c r="TYZ108" s="36"/>
      <c r="TZA108" s="36"/>
      <c r="TZB108" s="36"/>
      <c r="TZC108" s="36"/>
      <c r="TZD108" s="36"/>
      <c r="TZE108" s="36"/>
      <c r="TZF108" s="36"/>
      <c r="TZG108" s="36"/>
      <c r="TZH108" s="36"/>
      <c r="TZI108" s="36"/>
      <c r="TZJ108" s="36"/>
      <c r="TZK108" s="36"/>
      <c r="TZL108" s="36"/>
      <c r="TZM108" s="36"/>
      <c r="TZN108" s="36"/>
      <c r="TZO108" s="36"/>
      <c r="TZP108" s="36"/>
      <c r="TZQ108" s="36"/>
      <c r="TZR108" s="36"/>
      <c r="TZS108" s="36"/>
      <c r="TZT108" s="36"/>
      <c r="TZU108" s="36"/>
      <c r="TZV108" s="36"/>
      <c r="TZW108" s="36"/>
      <c r="TZX108" s="36"/>
      <c r="TZY108" s="36"/>
      <c r="TZZ108" s="36"/>
      <c r="UAA108" s="36"/>
      <c r="UAB108" s="36"/>
      <c r="UAC108" s="36"/>
      <c r="UAD108" s="36"/>
      <c r="UAE108" s="36"/>
      <c r="UAF108" s="36"/>
      <c r="UAG108" s="36"/>
      <c r="UAH108" s="36"/>
      <c r="UAI108" s="36"/>
      <c r="UAJ108" s="36"/>
      <c r="UAK108" s="36"/>
      <c r="UAL108" s="36"/>
      <c r="UAM108" s="36"/>
      <c r="UAN108" s="36"/>
      <c r="UAO108" s="36"/>
      <c r="UAP108" s="36"/>
      <c r="UAQ108" s="36"/>
      <c r="UAR108" s="36"/>
      <c r="UAS108" s="36"/>
      <c r="UAT108" s="36"/>
      <c r="UAU108" s="36"/>
      <c r="UAV108" s="36"/>
      <c r="UAW108" s="36"/>
      <c r="UAX108" s="36"/>
      <c r="UAY108" s="36"/>
      <c r="UAZ108" s="36"/>
      <c r="UBA108" s="36"/>
      <c r="UBB108" s="36"/>
      <c r="UBC108" s="36"/>
      <c r="UBD108" s="36"/>
      <c r="UBE108" s="36"/>
      <c r="UBF108" s="36"/>
      <c r="UBG108" s="36"/>
      <c r="UBH108" s="36"/>
      <c r="UBI108" s="36"/>
      <c r="UBJ108" s="36"/>
      <c r="UBK108" s="36"/>
      <c r="UBL108" s="36"/>
      <c r="UBM108" s="36"/>
      <c r="UBN108" s="36"/>
      <c r="UBO108" s="36"/>
      <c r="UBP108" s="36"/>
      <c r="UBQ108" s="36"/>
      <c r="UBR108" s="36"/>
      <c r="UBS108" s="36"/>
      <c r="UBT108" s="36"/>
      <c r="UBU108" s="36"/>
      <c r="UBV108" s="36"/>
      <c r="UBW108" s="36"/>
      <c r="UBX108" s="36"/>
      <c r="UBY108" s="36"/>
      <c r="UBZ108" s="36"/>
      <c r="UCA108" s="36"/>
      <c r="UCB108" s="36"/>
      <c r="UCC108" s="36"/>
      <c r="UCD108" s="36"/>
      <c r="UCE108" s="36"/>
      <c r="UCF108" s="36"/>
      <c r="UCG108" s="36"/>
      <c r="UCH108" s="36"/>
      <c r="UCI108" s="36"/>
      <c r="UCJ108" s="36"/>
      <c r="UCK108" s="36"/>
      <c r="UCL108" s="36"/>
      <c r="UCM108" s="36"/>
      <c r="UCN108" s="36"/>
      <c r="UCO108" s="36"/>
      <c r="UCP108" s="36"/>
      <c r="UCQ108" s="36"/>
      <c r="UCR108" s="36"/>
      <c r="UCS108" s="36"/>
      <c r="UCT108" s="36"/>
      <c r="UCU108" s="36"/>
      <c r="UCV108" s="36"/>
      <c r="UCW108" s="36"/>
      <c r="UCX108" s="36"/>
      <c r="UCY108" s="36"/>
      <c r="UCZ108" s="36"/>
      <c r="UDA108" s="36"/>
      <c r="UDB108" s="36"/>
      <c r="UDC108" s="36"/>
      <c r="UDD108" s="36"/>
      <c r="UDE108" s="36"/>
      <c r="UDF108" s="36"/>
      <c r="UDG108" s="36"/>
      <c r="UDH108" s="36"/>
      <c r="UDI108" s="36"/>
      <c r="UDJ108" s="36"/>
      <c r="UDK108" s="36"/>
      <c r="UDL108" s="36"/>
      <c r="UDM108" s="36"/>
      <c r="UDN108" s="36"/>
      <c r="UDO108" s="36"/>
      <c r="UDP108" s="36"/>
      <c r="UDQ108" s="36"/>
      <c r="UDR108" s="36"/>
      <c r="UDS108" s="36"/>
      <c r="UDT108" s="36"/>
      <c r="UDU108" s="36"/>
      <c r="UDV108" s="36"/>
      <c r="UDW108" s="36"/>
      <c r="UDX108" s="36"/>
      <c r="UDY108" s="36"/>
      <c r="UDZ108" s="36"/>
      <c r="UEA108" s="36"/>
      <c r="UEB108" s="36"/>
      <c r="UEC108" s="36"/>
      <c r="UED108" s="36"/>
      <c r="UEE108" s="36"/>
      <c r="UEF108" s="36"/>
      <c r="UEG108" s="36"/>
      <c r="UEH108" s="36"/>
      <c r="UEI108" s="36"/>
      <c r="UEJ108" s="36"/>
      <c r="UEK108" s="36"/>
      <c r="UEL108" s="36"/>
      <c r="UEM108" s="36"/>
      <c r="UEN108" s="36"/>
      <c r="UEO108" s="36"/>
      <c r="UEP108" s="36"/>
      <c r="UEQ108" s="36"/>
      <c r="UER108" s="36"/>
      <c r="UES108" s="36"/>
      <c r="UET108" s="36"/>
      <c r="UEU108" s="36"/>
      <c r="UEV108" s="36"/>
      <c r="UEW108" s="36"/>
      <c r="UEX108" s="36"/>
      <c r="UEY108" s="36"/>
      <c r="UEZ108" s="36"/>
      <c r="UFA108" s="36"/>
      <c r="UFB108" s="36"/>
      <c r="UFC108" s="36"/>
      <c r="UFD108" s="36"/>
      <c r="UFE108" s="36"/>
      <c r="UFF108" s="36"/>
      <c r="UFG108" s="36"/>
      <c r="UFH108" s="36"/>
      <c r="UFI108" s="36"/>
      <c r="UFJ108" s="36"/>
      <c r="UFK108" s="36"/>
      <c r="UFL108" s="36"/>
      <c r="UFM108" s="36"/>
      <c r="UFN108" s="36"/>
      <c r="UFO108" s="36"/>
      <c r="UFP108" s="36"/>
      <c r="UFQ108" s="36"/>
      <c r="UFR108" s="36"/>
      <c r="UFS108" s="36"/>
      <c r="UFT108" s="36"/>
      <c r="UFU108" s="36"/>
      <c r="UFV108" s="36"/>
      <c r="UFW108" s="36"/>
      <c r="UFX108" s="36"/>
      <c r="UFY108" s="36"/>
      <c r="UFZ108" s="36"/>
      <c r="UGA108" s="36"/>
      <c r="UGB108" s="36"/>
      <c r="UGC108" s="36"/>
      <c r="UGD108" s="36"/>
      <c r="UGE108" s="36"/>
      <c r="UGF108" s="36"/>
      <c r="UGG108" s="36"/>
      <c r="UGH108" s="36"/>
      <c r="UGI108" s="36"/>
      <c r="UGJ108" s="36"/>
      <c r="UGK108" s="36"/>
      <c r="UGL108" s="36"/>
      <c r="UGM108" s="36"/>
      <c r="UGN108" s="36"/>
      <c r="UGO108" s="36"/>
      <c r="UGP108" s="36"/>
      <c r="UGQ108" s="36"/>
      <c r="UGR108" s="36"/>
      <c r="UGS108" s="36"/>
      <c r="UGT108" s="36"/>
      <c r="UGU108" s="36"/>
      <c r="UGV108" s="36"/>
      <c r="UGW108" s="36"/>
      <c r="UGX108" s="36"/>
      <c r="UGY108" s="36"/>
      <c r="UGZ108" s="36"/>
      <c r="UHA108" s="36"/>
      <c r="UHB108" s="36"/>
      <c r="UHC108" s="36"/>
      <c r="UHD108" s="36"/>
      <c r="UHE108" s="36"/>
      <c r="UHF108" s="36"/>
      <c r="UHG108" s="36"/>
      <c r="UHH108" s="36"/>
      <c r="UHI108" s="36"/>
      <c r="UHJ108" s="36"/>
      <c r="UHK108" s="36"/>
      <c r="UHL108" s="36"/>
      <c r="UHM108" s="36"/>
      <c r="UHN108" s="36"/>
      <c r="UHO108" s="36"/>
      <c r="UHP108" s="36"/>
      <c r="UHQ108" s="36"/>
      <c r="UHR108" s="36"/>
      <c r="UHS108" s="36"/>
      <c r="UHT108" s="36"/>
      <c r="UHU108" s="36"/>
      <c r="UHV108" s="36"/>
      <c r="UHW108" s="36"/>
      <c r="UHX108" s="36"/>
      <c r="UHY108" s="36"/>
      <c r="UHZ108" s="36"/>
      <c r="UIA108" s="36"/>
      <c r="UIB108" s="36"/>
      <c r="UIC108" s="36"/>
      <c r="UID108" s="36"/>
      <c r="UIE108" s="36"/>
      <c r="UIF108" s="36"/>
      <c r="UIG108" s="36"/>
      <c r="UIH108" s="36"/>
      <c r="UII108" s="36"/>
      <c r="UIJ108" s="36"/>
      <c r="UIK108" s="36"/>
      <c r="UIL108" s="36"/>
      <c r="UIM108" s="36"/>
      <c r="UIN108" s="36"/>
      <c r="UIO108" s="36"/>
      <c r="UIP108" s="36"/>
      <c r="UIQ108" s="36"/>
      <c r="UIR108" s="36"/>
      <c r="UIS108" s="36"/>
      <c r="UIT108" s="36"/>
      <c r="UIU108" s="36"/>
      <c r="UIV108" s="36"/>
      <c r="UIW108" s="36"/>
      <c r="UIX108" s="36"/>
      <c r="UIY108" s="36"/>
      <c r="UIZ108" s="36"/>
      <c r="UJA108" s="36"/>
      <c r="UJB108" s="36"/>
      <c r="UJC108" s="36"/>
      <c r="UJD108" s="36"/>
      <c r="UJE108" s="36"/>
      <c r="UJF108" s="36"/>
      <c r="UJG108" s="36"/>
      <c r="UJH108" s="36"/>
      <c r="UJI108" s="36"/>
      <c r="UJJ108" s="36"/>
      <c r="UJK108" s="36"/>
      <c r="UJL108" s="36"/>
      <c r="UJM108" s="36"/>
      <c r="UJN108" s="36"/>
      <c r="UJO108" s="36"/>
      <c r="UJP108" s="36"/>
      <c r="UJQ108" s="36"/>
      <c r="UJR108" s="36"/>
      <c r="UJS108" s="36"/>
      <c r="UJT108" s="36"/>
      <c r="UJU108" s="36"/>
      <c r="UJV108" s="36"/>
      <c r="UJW108" s="36"/>
      <c r="UJX108" s="36"/>
      <c r="UJY108" s="36"/>
      <c r="UJZ108" s="36"/>
      <c r="UKA108" s="36"/>
      <c r="UKB108" s="36"/>
      <c r="UKC108" s="36"/>
      <c r="UKD108" s="36"/>
      <c r="UKE108" s="36"/>
      <c r="UKF108" s="36"/>
      <c r="UKG108" s="36"/>
      <c r="UKH108" s="36"/>
      <c r="UKI108" s="36"/>
      <c r="UKJ108" s="36"/>
      <c r="UKK108" s="36"/>
      <c r="UKL108" s="36"/>
      <c r="UKM108" s="36"/>
      <c r="UKN108" s="36"/>
      <c r="UKO108" s="36"/>
      <c r="UKP108" s="36"/>
      <c r="UKQ108" s="36"/>
      <c r="UKR108" s="36"/>
      <c r="UKS108" s="36"/>
      <c r="UKT108" s="36"/>
      <c r="UKU108" s="36"/>
      <c r="UKV108" s="36"/>
      <c r="UKW108" s="36"/>
      <c r="UKX108" s="36"/>
      <c r="UKY108" s="36"/>
      <c r="UKZ108" s="36"/>
      <c r="ULA108" s="36"/>
      <c r="ULB108" s="36"/>
      <c r="ULC108" s="36"/>
      <c r="ULD108" s="36"/>
      <c r="ULE108" s="36"/>
      <c r="ULF108" s="36"/>
      <c r="ULG108" s="36"/>
      <c r="ULH108" s="36"/>
      <c r="ULI108" s="36"/>
      <c r="ULJ108" s="36"/>
      <c r="ULK108" s="36"/>
      <c r="ULL108" s="36"/>
      <c r="ULM108" s="36"/>
      <c r="ULN108" s="36"/>
      <c r="ULO108" s="36"/>
      <c r="ULP108" s="36"/>
      <c r="ULQ108" s="36"/>
      <c r="ULR108" s="36"/>
      <c r="ULS108" s="36"/>
      <c r="ULT108" s="36"/>
      <c r="ULU108" s="36"/>
      <c r="ULV108" s="36"/>
      <c r="ULW108" s="36"/>
      <c r="ULX108" s="36"/>
      <c r="ULY108" s="36"/>
      <c r="ULZ108" s="36"/>
      <c r="UMA108" s="36"/>
      <c r="UMB108" s="36"/>
      <c r="UMC108" s="36"/>
      <c r="UMD108" s="36"/>
      <c r="UME108" s="36"/>
      <c r="UMF108" s="36"/>
      <c r="UMG108" s="36"/>
      <c r="UMH108" s="36"/>
      <c r="UMI108" s="36"/>
      <c r="UMJ108" s="36"/>
      <c r="UMK108" s="36"/>
      <c r="UML108" s="36"/>
      <c r="UMM108" s="36"/>
      <c r="UMN108" s="36"/>
      <c r="UMO108" s="36"/>
      <c r="UMP108" s="36"/>
      <c r="UMQ108" s="36"/>
      <c r="UMR108" s="36"/>
      <c r="UMS108" s="36"/>
      <c r="UMT108" s="36"/>
      <c r="UMU108" s="36"/>
      <c r="UMV108" s="36"/>
      <c r="UMW108" s="36"/>
      <c r="UMX108" s="36"/>
      <c r="UMY108" s="36"/>
      <c r="UMZ108" s="36"/>
      <c r="UNA108" s="36"/>
      <c r="UNB108" s="36"/>
      <c r="UNC108" s="36"/>
      <c r="UND108" s="36"/>
      <c r="UNE108" s="36"/>
      <c r="UNF108" s="36"/>
      <c r="UNG108" s="36"/>
      <c r="UNH108" s="36"/>
      <c r="UNI108" s="36"/>
      <c r="UNJ108" s="36"/>
      <c r="UNK108" s="36"/>
      <c r="UNL108" s="36"/>
      <c r="UNM108" s="36"/>
      <c r="UNN108" s="36"/>
      <c r="UNO108" s="36"/>
      <c r="UNP108" s="36"/>
      <c r="UNQ108" s="36"/>
      <c r="UNR108" s="36"/>
      <c r="UNS108" s="36"/>
      <c r="UNT108" s="36"/>
      <c r="UNU108" s="36"/>
      <c r="UNV108" s="36"/>
      <c r="UNW108" s="36"/>
      <c r="UNX108" s="36"/>
      <c r="UNY108" s="36"/>
      <c r="UNZ108" s="36"/>
      <c r="UOA108" s="36"/>
      <c r="UOB108" s="36"/>
      <c r="UOC108" s="36"/>
      <c r="UOD108" s="36"/>
      <c r="UOE108" s="36"/>
      <c r="UOF108" s="36"/>
      <c r="UOG108" s="36"/>
      <c r="UOH108" s="36"/>
      <c r="UOI108" s="36"/>
      <c r="UOJ108" s="36"/>
      <c r="UOK108" s="36"/>
      <c r="UOL108" s="36"/>
      <c r="UOM108" s="36"/>
      <c r="UON108" s="36"/>
      <c r="UOO108" s="36"/>
      <c r="UOP108" s="36"/>
      <c r="UOQ108" s="36"/>
      <c r="UOR108" s="36"/>
      <c r="UOS108" s="36"/>
      <c r="UOT108" s="36"/>
      <c r="UOU108" s="36"/>
      <c r="UOV108" s="36"/>
      <c r="UOW108" s="36"/>
      <c r="UOX108" s="36"/>
      <c r="UOY108" s="36"/>
      <c r="UOZ108" s="36"/>
      <c r="UPA108" s="36"/>
      <c r="UPB108" s="36"/>
      <c r="UPC108" s="36"/>
      <c r="UPD108" s="36"/>
      <c r="UPE108" s="36"/>
      <c r="UPF108" s="36"/>
      <c r="UPG108" s="36"/>
      <c r="UPH108" s="36"/>
      <c r="UPI108" s="36"/>
      <c r="UPJ108" s="36"/>
      <c r="UPK108" s="36"/>
      <c r="UPL108" s="36"/>
      <c r="UPM108" s="36"/>
      <c r="UPN108" s="36"/>
      <c r="UPO108" s="36"/>
      <c r="UPP108" s="36"/>
      <c r="UPQ108" s="36"/>
      <c r="UPR108" s="36"/>
      <c r="UPS108" s="36"/>
      <c r="UPT108" s="36"/>
      <c r="UPU108" s="36"/>
      <c r="UPV108" s="36"/>
      <c r="UPW108" s="36"/>
      <c r="UPX108" s="36"/>
      <c r="UPY108" s="36"/>
      <c r="UPZ108" s="36"/>
      <c r="UQA108" s="36"/>
      <c r="UQB108" s="36"/>
      <c r="UQC108" s="36"/>
      <c r="UQD108" s="36"/>
      <c r="UQE108" s="36"/>
      <c r="UQF108" s="36"/>
      <c r="UQG108" s="36"/>
      <c r="UQH108" s="36"/>
      <c r="UQI108" s="36"/>
      <c r="UQJ108" s="36"/>
      <c r="UQK108" s="36"/>
      <c r="UQL108" s="36"/>
      <c r="UQM108" s="36"/>
      <c r="UQN108" s="36"/>
      <c r="UQO108" s="36"/>
      <c r="UQP108" s="36"/>
      <c r="UQQ108" s="36"/>
      <c r="UQR108" s="36"/>
      <c r="UQS108" s="36"/>
      <c r="UQT108" s="36"/>
      <c r="UQU108" s="36"/>
      <c r="UQV108" s="36"/>
      <c r="UQW108" s="36"/>
      <c r="UQX108" s="36"/>
      <c r="UQY108" s="36"/>
      <c r="UQZ108" s="36"/>
      <c r="URA108" s="36"/>
      <c r="URB108" s="36"/>
      <c r="URC108" s="36"/>
      <c r="URD108" s="36"/>
      <c r="URE108" s="36"/>
      <c r="URF108" s="36"/>
      <c r="URG108" s="36"/>
      <c r="URH108" s="36"/>
      <c r="URI108" s="36"/>
      <c r="URJ108" s="36"/>
      <c r="URK108" s="36"/>
      <c r="URL108" s="36"/>
      <c r="URM108" s="36"/>
      <c r="URN108" s="36"/>
      <c r="URO108" s="36"/>
      <c r="URP108" s="36"/>
      <c r="URQ108" s="36"/>
      <c r="URR108" s="36"/>
      <c r="URS108" s="36"/>
      <c r="URT108" s="36"/>
      <c r="URU108" s="36"/>
      <c r="URV108" s="36"/>
      <c r="URW108" s="36"/>
      <c r="URX108" s="36"/>
      <c r="URY108" s="36"/>
      <c r="URZ108" s="36"/>
      <c r="USA108" s="36"/>
      <c r="USB108" s="36"/>
      <c r="USC108" s="36"/>
      <c r="USD108" s="36"/>
      <c r="USE108" s="36"/>
      <c r="USF108" s="36"/>
      <c r="USG108" s="36"/>
      <c r="USH108" s="36"/>
      <c r="USI108" s="36"/>
      <c r="USJ108" s="36"/>
      <c r="USK108" s="36"/>
      <c r="USL108" s="36"/>
      <c r="USM108" s="36"/>
      <c r="USN108" s="36"/>
      <c r="USO108" s="36"/>
      <c r="USP108" s="36"/>
      <c r="USQ108" s="36"/>
      <c r="USR108" s="36"/>
      <c r="USS108" s="36"/>
      <c r="UST108" s="36"/>
      <c r="USU108" s="36"/>
      <c r="USV108" s="36"/>
      <c r="USW108" s="36"/>
      <c r="USX108" s="36"/>
      <c r="USY108" s="36"/>
      <c r="USZ108" s="36"/>
      <c r="UTA108" s="36"/>
      <c r="UTB108" s="36"/>
      <c r="UTC108" s="36"/>
      <c r="UTD108" s="36"/>
      <c r="UTE108" s="36"/>
      <c r="UTF108" s="36"/>
      <c r="UTG108" s="36"/>
      <c r="UTH108" s="36"/>
      <c r="UTI108" s="36"/>
      <c r="UTJ108" s="36"/>
      <c r="UTK108" s="36"/>
      <c r="UTL108" s="36"/>
      <c r="UTM108" s="36"/>
      <c r="UTN108" s="36"/>
      <c r="UTO108" s="36"/>
      <c r="UTP108" s="36"/>
      <c r="UTQ108" s="36"/>
      <c r="UTR108" s="36"/>
      <c r="UTS108" s="36"/>
      <c r="UTT108" s="36"/>
      <c r="UTU108" s="36"/>
      <c r="UTV108" s="36"/>
      <c r="UTW108" s="36"/>
      <c r="UTX108" s="36"/>
      <c r="UTY108" s="36"/>
      <c r="UTZ108" s="36"/>
      <c r="UUA108" s="36"/>
      <c r="UUB108" s="36"/>
      <c r="UUC108" s="36"/>
      <c r="UUD108" s="36"/>
      <c r="UUE108" s="36"/>
      <c r="UUF108" s="36"/>
      <c r="UUG108" s="36"/>
      <c r="UUH108" s="36"/>
      <c r="UUI108" s="36"/>
      <c r="UUJ108" s="36"/>
      <c r="UUK108" s="36"/>
      <c r="UUL108" s="36"/>
      <c r="UUM108" s="36"/>
      <c r="UUN108" s="36"/>
      <c r="UUO108" s="36"/>
      <c r="UUP108" s="36"/>
      <c r="UUQ108" s="36"/>
      <c r="UUR108" s="36"/>
      <c r="UUS108" s="36"/>
      <c r="UUT108" s="36"/>
      <c r="UUU108" s="36"/>
      <c r="UUV108" s="36"/>
      <c r="UUW108" s="36"/>
      <c r="UUX108" s="36"/>
      <c r="UUY108" s="36"/>
      <c r="UUZ108" s="36"/>
      <c r="UVA108" s="36"/>
      <c r="UVB108" s="36"/>
      <c r="UVC108" s="36"/>
      <c r="UVD108" s="36"/>
      <c r="UVE108" s="36"/>
      <c r="UVF108" s="36"/>
      <c r="UVG108" s="36"/>
      <c r="UVH108" s="36"/>
      <c r="UVI108" s="36"/>
      <c r="UVJ108" s="36"/>
      <c r="UVK108" s="36"/>
      <c r="UVL108" s="36"/>
      <c r="UVM108" s="36"/>
      <c r="UVN108" s="36"/>
      <c r="UVO108" s="36"/>
      <c r="UVP108" s="36"/>
      <c r="UVQ108" s="36"/>
      <c r="UVR108" s="36"/>
      <c r="UVS108" s="36"/>
      <c r="UVT108" s="36"/>
      <c r="UVU108" s="36"/>
      <c r="UVV108" s="36"/>
      <c r="UVW108" s="36"/>
      <c r="UVX108" s="36"/>
      <c r="UVY108" s="36"/>
      <c r="UVZ108" s="36"/>
      <c r="UWA108" s="36"/>
      <c r="UWB108" s="36"/>
      <c r="UWC108" s="36"/>
      <c r="UWD108" s="36"/>
      <c r="UWE108" s="36"/>
      <c r="UWF108" s="36"/>
      <c r="UWG108" s="36"/>
      <c r="UWH108" s="36"/>
      <c r="UWI108" s="36"/>
      <c r="UWJ108" s="36"/>
      <c r="UWK108" s="36"/>
      <c r="UWL108" s="36"/>
      <c r="UWM108" s="36"/>
      <c r="UWN108" s="36"/>
      <c r="UWO108" s="36"/>
      <c r="UWP108" s="36"/>
      <c r="UWQ108" s="36"/>
      <c r="UWR108" s="36"/>
      <c r="UWS108" s="36"/>
      <c r="UWT108" s="36"/>
      <c r="UWU108" s="36"/>
      <c r="UWV108" s="36"/>
      <c r="UWW108" s="36"/>
      <c r="UWX108" s="36"/>
      <c r="UWY108" s="36"/>
      <c r="UWZ108" s="36"/>
      <c r="UXA108" s="36"/>
      <c r="UXB108" s="36"/>
      <c r="UXC108" s="36"/>
      <c r="UXD108" s="36"/>
      <c r="UXE108" s="36"/>
      <c r="UXF108" s="36"/>
      <c r="UXG108" s="36"/>
      <c r="UXH108" s="36"/>
      <c r="UXI108" s="36"/>
      <c r="UXJ108" s="36"/>
      <c r="UXK108" s="36"/>
      <c r="UXL108" s="36"/>
      <c r="UXM108" s="36"/>
      <c r="UXN108" s="36"/>
      <c r="UXO108" s="36"/>
      <c r="UXP108" s="36"/>
      <c r="UXQ108" s="36"/>
      <c r="UXR108" s="36"/>
      <c r="UXS108" s="36"/>
      <c r="UXT108" s="36"/>
      <c r="UXU108" s="36"/>
      <c r="UXV108" s="36"/>
      <c r="UXW108" s="36"/>
      <c r="UXX108" s="36"/>
      <c r="UXY108" s="36"/>
      <c r="UXZ108" s="36"/>
      <c r="UYA108" s="36"/>
      <c r="UYB108" s="36"/>
      <c r="UYC108" s="36"/>
      <c r="UYD108" s="36"/>
      <c r="UYE108" s="36"/>
      <c r="UYF108" s="36"/>
      <c r="UYG108" s="36"/>
      <c r="UYH108" s="36"/>
      <c r="UYI108" s="36"/>
      <c r="UYJ108" s="36"/>
      <c r="UYK108" s="36"/>
      <c r="UYL108" s="36"/>
      <c r="UYM108" s="36"/>
      <c r="UYN108" s="36"/>
      <c r="UYO108" s="36"/>
      <c r="UYP108" s="36"/>
      <c r="UYQ108" s="36"/>
      <c r="UYR108" s="36"/>
      <c r="UYS108" s="36"/>
      <c r="UYT108" s="36"/>
      <c r="UYU108" s="36"/>
      <c r="UYV108" s="36"/>
      <c r="UYW108" s="36"/>
      <c r="UYX108" s="36"/>
      <c r="UYY108" s="36"/>
      <c r="UYZ108" s="36"/>
      <c r="UZA108" s="36"/>
      <c r="UZB108" s="36"/>
      <c r="UZC108" s="36"/>
      <c r="UZD108" s="36"/>
      <c r="UZE108" s="36"/>
      <c r="UZF108" s="36"/>
      <c r="UZG108" s="36"/>
      <c r="UZH108" s="36"/>
      <c r="UZI108" s="36"/>
      <c r="UZJ108" s="36"/>
      <c r="UZK108" s="36"/>
      <c r="UZL108" s="36"/>
      <c r="UZM108" s="36"/>
      <c r="UZN108" s="36"/>
      <c r="UZO108" s="36"/>
      <c r="UZP108" s="36"/>
      <c r="UZQ108" s="36"/>
      <c r="UZR108" s="36"/>
      <c r="UZS108" s="36"/>
      <c r="UZT108" s="36"/>
      <c r="UZU108" s="36"/>
      <c r="UZV108" s="36"/>
      <c r="UZW108" s="36"/>
      <c r="UZX108" s="36"/>
      <c r="UZY108" s="36"/>
      <c r="UZZ108" s="36"/>
      <c r="VAA108" s="36"/>
      <c r="VAB108" s="36"/>
      <c r="VAC108" s="36"/>
      <c r="VAD108" s="36"/>
      <c r="VAE108" s="36"/>
      <c r="VAF108" s="36"/>
      <c r="VAG108" s="36"/>
      <c r="VAH108" s="36"/>
      <c r="VAI108" s="36"/>
      <c r="VAJ108" s="36"/>
      <c r="VAK108" s="36"/>
      <c r="VAL108" s="36"/>
      <c r="VAM108" s="36"/>
      <c r="VAN108" s="36"/>
      <c r="VAO108" s="36"/>
      <c r="VAP108" s="36"/>
      <c r="VAQ108" s="36"/>
      <c r="VAR108" s="36"/>
      <c r="VAS108" s="36"/>
      <c r="VAT108" s="36"/>
      <c r="VAU108" s="36"/>
      <c r="VAV108" s="36"/>
      <c r="VAW108" s="36"/>
      <c r="VAX108" s="36"/>
      <c r="VAY108" s="36"/>
      <c r="VAZ108" s="36"/>
      <c r="VBA108" s="36"/>
      <c r="VBB108" s="36"/>
      <c r="VBC108" s="36"/>
      <c r="VBD108" s="36"/>
      <c r="VBE108" s="36"/>
      <c r="VBF108" s="36"/>
      <c r="VBG108" s="36"/>
      <c r="VBH108" s="36"/>
      <c r="VBI108" s="36"/>
      <c r="VBJ108" s="36"/>
      <c r="VBK108" s="36"/>
      <c r="VBL108" s="36"/>
      <c r="VBM108" s="36"/>
      <c r="VBN108" s="36"/>
      <c r="VBO108" s="36"/>
      <c r="VBP108" s="36"/>
      <c r="VBQ108" s="36"/>
      <c r="VBR108" s="36"/>
      <c r="VBS108" s="36"/>
      <c r="VBT108" s="36"/>
      <c r="VBU108" s="36"/>
      <c r="VBV108" s="36"/>
      <c r="VBW108" s="36"/>
      <c r="VBX108" s="36"/>
      <c r="VBY108" s="36"/>
      <c r="VBZ108" s="36"/>
      <c r="VCA108" s="36"/>
      <c r="VCB108" s="36"/>
      <c r="VCC108" s="36"/>
      <c r="VCD108" s="36"/>
      <c r="VCE108" s="36"/>
      <c r="VCF108" s="36"/>
      <c r="VCG108" s="36"/>
      <c r="VCH108" s="36"/>
      <c r="VCI108" s="36"/>
      <c r="VCJ108" s="36"/>
      <c r="VCK108" s="36"/>
      <c r="VCL108" s="36"/>
      <c r="VCM108" s="36"/>
      <c r="VCN108" s="36"/>
      <c r="VCO108" s="36"/>
      <c r="VCP108" s="36"/>
      <c r="VCQ108" s="36"/>
      <c r="VCR108" s="36"/>
      <c r="VCS108" s="36"/>
      <c r="VCT108" s="36"/>
      <c r="VCU108" s="36"/>
      <c r="VCV108" s="36"/>
      <c r="VCW108" s="36"/>
      <c r="VCX108" s="36"/>
      <c r="VCY108" s="36"/>
      <c r="VCZ108" s="36"/>
      <c r="VDA108" s="36"/>
      <c r="VDB108" s="36"/>
      <c r="VDC108" s="36"/>
      <c r="VDD108" s="36"/>
      <c r="VDE108" s="36"/>
      <c r="VDF108" s="36"/>
      <c r="VDG108" s="36"/>
      <c r="VDH108" s="36"/>
      <c r="VDI108" s="36"/>
      <c r="VDJ108" s="36"/>
      <c r="VDK108" s="36"/>
      <c r="VDL108" s="36"/>
      <c r="VDM108" s="36"/>
      <c r="VDN108" s="36"/>
      <c r="VDO108" s="36"/>
      <c r="VDP108" s="36"/>
      <c r="VDQ108" s="36"/>
      <c r="VDR108" s="36"/>
      <c r="VDS108" s="36"/>
      <c r="VDT108" s="36"/>
      <c r="VDU108" s="36"/>
      <c r="VDV108" s="36"/>
      <c r="VDW108" s="36"/>
      <c r="VDX108" s="36"/>
      <c r="VDY108" s="36"/>
      <c r="VDZ108" s="36"/>
      <c r="VEA108" s="36"/>
      <c r="VEB108" s="36"/>
      <c r="VEC108" s="36"/>
      <c r="VED108" s="36"/>
      <c r="VEE108" s="36"/>
      <c r="VEF108" s="36"/>
      <c r="VEG108" s="36"/>
      <c r="VEH108" s="36"/>
      <c r="VEI108" s="36"/>
      <c r="VEJ108" s="36"/>
      <c r="VEK108" s="36"/>
      <c r="VEL108" s="36"/>
      <c r="VEM108" s="36"/>
      <c r="VEN108" s="36"/>
      <c r="VEO108" s="36"/>
      <c r="VEP108" s="36"/>
      <c r="VEQ108" s="36"/>
      <c r="VER108" s="36"/>
      <c r="VES108" s="36"/>
      <c r="VET108" s="36"/>
      <c r="VEU108" s="36"/>
      <c r="VEV108" s="36"/>
      <c r="VEW108" s="36"/>
      <c r="VEX108" s="36"/>
      <c r="VEY108" s="36"/>
      <c r="VEZ108" s="36"/>
      <c r="VFA108" s="36"/>
      <c r="VFB108" s="36"/>
      <c r="VFC108" s="36"/>
      <c r="VFD108" s="36"/>
      <c r="VFE108" s="36"/>
      <c r="VFF108" s="36"/>
      <c r="VFG108" s="36"/>
      <c r="VFH108" s="36"/>
      <c r="VFI108" s="36"/>
      <c r="VFJ108" s="36"/>
      <c r="VFK108" s="36"/>
      <c r="VFL108" s="36"/>
      <c r="VFM108" s="36"/>
      <c r="VFN108" s="36"/>
      <c r="VFO108" s="36"/>
      <c r="VFP108" s="36"/>
      <c r="VFQ108" s="36"/>
      <c r="VFR108" s="36"/>
      <c r="VFS108" s="36"/>
      <c r="VFT108" s="36"/>
      <c r="VFU108" s="36"/>
      <c r="VFV108" s="36"/>
      <c r="VFW108" s="36"/>
      <c r="VFX108" s="36"/>
      <c r="VFY108" s="36"/>
      <c r="VFZ108" s="36"/>
      <c r="VGA108" s="36"/>
      <c r="VGB108" s="36"/>
      <c r="VGC108" s="36"/>
      <c r="VGD108" s="36"/>
      <c r="VGE108" s="36"/>
      <c r="VGF108" s="36"/>
      <c r="VGG108" s="36"/>
      <c r="VGH108" s="36"/>
      <c r="VGI108" s="36"/>
      <c r="VGJ108" s="36"/>
      <c r="VGK108" s="36"/>
      <c r="VGL108" s="36"/>
      <c r="VGM108" s="36"/>
      <c r="VGN108" s="36"/>
      <c r="VGO108" s="36"/>
      <c r="VGP108" s="36"/>
      <c r="VGQ108" s="36"/>
      <c r="VGR108" s="36"/>
      <c r="VGS108" s="36"/>
      <c r="VGT108" s="36"/>
      <c r="VGU108" s="36"/>
      <c r="VGV108" s="36"/>
      <c r="VGW108" s="36"/>
      <c r="VGX108" s="36"/>
      <c r="VGY108" s="36"/>
      <c r="VGZ108" s="36"/>
      <c r="VHA108" s="36"/>
      <c r="VHB108" s="36"/>
      <c r="VHC108" s="36"/>
      <c r="VHD108" s="36"/>
      <c r="VHE108" s="36"/>
      <c r="VHF108" s="36"/>
      <c r="VHG108" s="36"/>
      <c r="VHH108" s="36"/>
      <c r="VHI108" s="36"/>
      <c r="VHJ108" s="36"/>
      <c r="VHK108" s="36"/>
      <c r="VHL108" s="36"/>
      <c r="VHM108" s="36"/>
      <c r="VHN108" s="36"/>
      <c r="VHO108" s="36"/>
      <c r="VHP108" s="36"/>
      <c r="VHQ108" s="36"/>
      <c r="VHR108" s="36"/>
      <c r="VHS108" s="36"/>
      <c r="VHT108" s="36"/>
      <c r="VHU108" s="36"/>
      <c r="VHV108" s="36"/>
      <c r="VHW108" s="36"/>
      <c r="VHX108" s="36"/>
      <c r="VHY108" s="36"/>
      <c r="VHZ108" s="36"/>
      <c r="VIA108" s="36"/>
      <c r="VIB108" s="36"/>
      <c r="VIC108" s="36"/>
      <c r="VID108" s="36"/>
      <c r="VIE108" s="36"/>
      <c r="VIF108" s="36"/>
      <c r="VIG108" s="36"/>
      <c r="VIH108" s="36"/>
      <c r="VII108" s="36"/>
      <c r="VIJ108" s="36"/>
      <c r="VIK108" s="36"/>
      <c r="VIL108" s="36"/>
      <c r="VIM108" s="36"/>
      <c r="VIN108" s="36"/>
      <c r="VIO108" s="36"/>
      <c r="VIP108" s="36"/>
      <c r="VIQ108" s="36"/>
      <c r="VIR108" s="36"/>
      <c r="VIS108" s="36"/>
      <c r="VIT108" s="36"/>
      <c r="VIU108" s="36"/>
      <c r="VIV108" s="36"/>
      <c r="VIW108" s="36"/>
      <c r="VIX108" s="36"/>
      <c r="VIY108" s="36"/>
      <c r="VIZ108" s="36"/>
      <c r="VJA108" s="36"/>
      <c r="VJB108" s="36"/>
      <c r="VJC108" s="36"/>
      <c r="VJD108" s="36"/>
      <c r="VJE108" s="36"/>
      <c r="VJF108" s="36"/>
      <c r="VJG108" s="36"/>
      <c r="VJH108" s="36"/>
      <c r="VJI108" s="36"/>
      <c r="VJJ108" s="36"/>
      <c r="VJK108" s="36"/>
      <c r="VJL108" s="36"/>
      <c r="VJM108" s="36"/>
      <c r="VJN108" s="36"/>
      <c r="VJO108" s="36"/>
      <c r="VJP108" s="36"/>
      <c r="VJQ108" s="36"/>
      <c r="VJR108" s="36"/>
      <c r="VJS108" s="36"/>
      <c r="VJT108" s="36"/>
      <c r="VJU108" s="36"/>
      <c r="VJV108" s="36"/>
      <c r="VJW108" s="36"/>
      <c r="VJX108" s="36"/>
      <c r="VJY108" s="36"/>
      <c r="VJZ108" s="36"/>
      <c r="VKA108" s="36"/>
      <c r="VKB108" s="36"/>
      <c r="VKC108" s="36"/>
      <c r="VKD108" s="36"/>
      <c r="VKE108" s="36"/>
      <c r="VKF108" s="36"/>
      <c r="VKG108" s="36"/>
      <c r="VKH108" s="36"/>
      <c r="VKI108" s="36"/>
      <c r="VKJ108" s="36"/>
      <c r="VKK108" s="36"/>
      <c r="VKL108" s="36"/>
      <c r="VKM108" s="36"/>
      <c r="VKN108" s="36"/>
      <c r="VKO108" s="36"/>
      <c r="VKP108" s="36"/>
      <c r="VKQ108" s="36"/>
      <c r="VKR108" s="36"/>
      <c r="VKS108" s="36"/>
      <c r="VKT108" s="36"/>
      <c r="VKU108" s="36"/>
      <c r="VKV108" s="36"/>
      <c r="VKW108" s="36"/>
      <c r="VKX108" s="36"/>
      <c r="VKY108" s="36"/>
      <c r="VKZ108" s="36"/>
      <c r="VLA108" s="36"/>
      <c r="VLB108" s="36"/>
      <c r="VLC108" s="36"/>
      <c r="VLD108" s="36"/>
      <c r="VLE108" s="36"/>
      <c r="VLF108" s="36"/>
      <c r="VLG108" s="36"/>
      <c r="VLH108" s="36"/>
      <c r="VLI108" s="36"/>
      <c r="VLJ108" s="36"/>
      <c r="VLK108" s="36"/>
      <c r="VLL108" s="36"/>
      <c r="VLM108" s="36"/>
      <c r="VLN108" s="36"/>
      <c r="VLO108" s="36"/>
      <c r="VLP108" s="36"/>
      <c r="VLQ108" s="36"/>
      <c r="VLR108" s="36"/>
      <c r="VLS108" s="36"/>
      <c r="VLT108" s="36"/>
      <c r="VLU108" s="36"/>
      <c r="VLV108" s="36"/>
      <c r="VLW108" s="36"/>
      <c r="VLX108" s="36"/>
      <c r="VLY108" s="36"/>
      <c r="VLZ108" s="36"/>
      <c r="VMA108" s="36"/>
      <c r="VMB108" s="36"/>
      <c r="VMC108" s="36"/>
      <c r="VMD108" s="36"/>
      <c r="VME108" s="36"/>
      <c r="VMF108" s="36"/>
      <c r="VMG108" s="36"/>
      <c r="VMH108" s="36"/>
      <c r="VMI108" s="36"/>
      <c r="VMJ108" s="36"/>
      <c r="VMK108" s="36"/>
      <c r="VML108" s="36"/>
      <c r="VMM108" s="36"/>
      <c r="VMN108" s="36"/>
      <c r="VMO108" s="36"/>
      <c r="VMP108" s="36"/>
      <c r="VMQ108" s="36"/>
      <c r="VMR108" s="36"/>
      <c r="VMS108" s="36"/>
      <c r="VMT108" s="36"/>
      <c r="VMU108" s="36"/>
      <c r="VMV108" s="36"/>
      <c r="VMW108" s="36"/>
      <c r="VMX108" s="36"/>
      <c r="VMY108" s="36"/>
      <c r="VMZ108" s="36"/>
      <c r="VNA108" s="36"/>
      <c r="VNB108" s="36"/>
      <c r="VNC108" s="36"/>
      <c r="VND108" s="36"/>
      <c r="VNE108" s="36"/>
      <c r="VNF108" s="36"/>
      <c r="VNG108" s="36"/>
      <c r="VNH108" s="36"/>
      <c r="VNI108" s="36"/>
      <c r="VNJ108" s="36"/>
      <c r="VNK108" s="36"/>
      <c r="VNL108" s="36"/>
      <c r="VNM108" s="36"/>
      <c r="VNN108" s="36"/>
      <c r="VNO108" s="36"/>
      <c r="VNP108" s="36"/>
      <c r="VNQ108" s="36"/>
      <c r="VNR108" s="36"/>
      <c r="VNS108" s="36"/>
      <c r="VNT108" s="36"/>
      <c r="VNU108" s="36"/>
      <c r="VNV108" s="36"/>
      <c r="VNW108" s="36"/>
      <c r="VNX108" s="36"/>
      <c r="VNY108" s="36"/>
      <c r="VNZ108" s="36"/>
      <c r="VOA108" s="36"/>
      <c r="VOB108" s="36"/>
      <c r="VOC108" s="36"/>
      <c r="VOD108" s="36"/>
      <c r="VOE108" s="36"/>
      <c r="VOF108" s="36"/>
      <c r="VOG108" s="36"/>
      <c r="VOH108" s="36"/>
      <c r="VOI108" s="36"/>
      <c r="VOJ108" s="36"/>
      <c r="VOK108" s="36"/>
      <c r="VOL108" s="36"/>
      <c r="VOM108" s="36"/>
      <c r="VON108" s="36"/>
      <c r="VOO108" s="36"/>
      <c r="VOP108" s="36"/>
      <c r="VOQ108" s="36"/>
      <c r="VOR108" s="36"/>
      <c r="VOS108" s="36"/>
      <c r="VOT108" s="36"/>
      <c r="VOU108" s="36"/>
      <c r="VOV108" s="36"/>
      <c r="VOW108" s="36"/>
      <c r="VOX108" s="36"/>
      <c r="VOY108" s="36"/>
      <c r="VOZ108" s="36"/>
      <c r="VPA108" s="36"/>
      <c r="VPB108" s="36"/>
      <c r="VPC108" s="36"/>
      <c r="VPD108" s="36"/>
      <c r="VPE108" s="36"/>
      <c r="VPF108" s="36"/>
      <c r="VPG108" s="36"/>
      <c r="VPH108" s="36"/>
      <c r="VPI108" s="36"/>
      <c r="VPJ108" s="36"/>
      <c r="VPK108" s="36"/>
      <c r="VPL108" s="36"/>
      <c r="VPM108" s="36"/>
      <c r="VPN108" s="36"/>
      <c r="VPO108" s="36"/>
      <c r="VPP108" s="36"/>
      <c r="VPQ108" s="36"/>
      <c r="VPR108" s="36"/>
      <c r="VPS108" s="36"/>
      <c r="VPT108" s="36"/>
      <c r="VPU108" s="36"/>
      <c r="VPV108" s="36"/>
      <c r="VPW108" s="36"/>
      <c r="VPX108" s="36"/>
      <c r="VPY108" s="36"/>
      <c r="VPZ108" s="36"/>
      <c r="VQA108" s="36"/>
      <c r="VQB108" s="36"/>
      <c r="VQC108" s="36"/>
      <c r="VQD108" s="36"/>
      <c r="VQE108" s="36"/>
      <c r="VQF108" s="36"/>
      <c r="VQG108" s="36"/>
      <c r="VQH108" s="36"/>
      <c r="VQI108" s="36"/>
      <c r="VQJ108" s="36"/>
      <c r="VQK108" s="36"/>
      <c r="VQL108" s="36"/>
      <c r="VQM108" s="36"/>
      <c r="VQN108" s="36"/>
      <c r="VQO108" s="36"/>
      <c r="VQP108" s="36"/>
      <c r="VQQ108" s="36"/>
      <c r="VQR108" s="36"/>
      <c r="VQS108" s="36"/>
      <c r="VQT108" s="36"/>
      <c r="VQU108" s="36"/>
      <c r="VQV108" s="36"/>
      <c r="VQW108" s="36"/>
      <c r="VQX108" s="36"/>
      <c r="VQY108" s="36"/>
      <c r="VQZ108" s="36"/>
      <c r="VRA108" s="36"/>
      <c r="VRB108" s="36"/>
      <c r="VRC108" s="36"/>
      <c r="VRD108" s="36"/>
      <c r="VRE108" s="36"/>
      <c r="VRF108" s="36"/>
      <c r="VRG108" s="36"/>
      <c r="VRH108" s="36"/>
      <c r="VRI108" s="36"/>
      <c r="VRJ108" s="36"/>
      <c r="VRK108" s="36"/>
      <c r="VRL108" s="36"/>
      <c r="VRM108" s="36"/>
      <c r="VRN108" s="36"/>
      <c r="VRO108" s="36"/>
      <c r="VRP108" s="36"/>
      <c r="VRQ108" s="36"/>
      <c r="VRR108" s="36"/>
      <c r="VRS108" s="36"/>
      <c r="VRT108" s="36"/>
      <c r="VRU108" s="36"/>
      <c r="VRV108" s="36"/>
      <c r="VRW108" s="36"/>
      <c r="VRX108" s="36"/>
      <c r="VRY108" s="36"/>
      <c r="VRZ108" s="36"/>
      <c r="VSA108" s="36"/>
      <c r="VSB108" s="36"/>
      <c r="VSC108" s="36"/>
      <c r="VSD108" s="36"/>
      <c r="VSE108" s="36"/>
      <c r="VSF108" s="36"/>
      <c r="VSG108" s="36"/>
      <c r="VSH108" s="36"/>
      <c r="VSI108" s="36"/>
      <c r="VSJ108" s="36"/>
      <c r="VSK108" s="36"/>
      <c r="VSL108" s="36"/>
      <c r="VSM108" s="36"/>
      <c r="VSN108" s="36"/>
      <c r="VSO108" s="36"/>
      <c r="VSP108" s="36"/>
      <c r="VSQ108" s="36"/>
      <c r="VSR108" s="36"/>
      <c r="VSS108" s="36"/>
      <c r="VST108" s="36"/>
      <c r="VSU108" s="36"/>
      <c r="VSV108" s="36"/>
      <c r="VSW108" s="36"/>
      <c r="VSX108" s="36"/>
      <c r="VSY108" s="36"/>
      <c r="VSZ108" s="36"/>
      <c r="VTA108" s="36"/>
      <c r="VTB108" s="36"/>
      <c r="VTC108" s="36"/>
      <c r="VTD108" s="36"/>
      <c r="VTE108" s="36"/>
      <c r="VTF108" s="36"/>
      <c r="VTG108" s="36"/>
      <c r="VTH108" s="36"/>
      <c r="VTI108" s="36"/>
      <c r="VTJ108" s="36"/>
      <c r="VTK108" s="36"/>
      <c r="VTL108" s="36"/>
      <c r="VTM108" s="36"/>
      <c r="VTN108" s="36"/>
      <c r="VTO108" s="36"/>
      <c r="VTP108" s="36"/>
      <c r="VTQ108" s="36"/>
      <c r="VTR108" s="36"/>
      <c r="VTS108" s="36"/>
      <c r="VTT108" s="36"/>
      <c r="VTU108" s="36"/>
      <c r="VTV108" s="36"/>
      <c r="VTW108" s="36"/>
      <c r="VTX108" s="36"/>
      <c r="VTY108" s="36"/>
      <c r="VTZ108" s="36"/>
      <c r="VUA108" s="36"/>
      <c r="VUB108" s="36"/>
      <c r="VUC108" s="36"/>
      <c r="VUD108" s="36"/>
      <c r="VUE108" s="36"/>
      <c r="VUF108" s="36"/>
      <c r="VUG108" s="36"/>
      <c r="VUH108" s="36"/>
      <c r="VUI108" s="36"/>
      <c r="VUJ108" s="36"/>
      <c r="VUK108" s="36"/>
      <c r="VUL108" s="36"/>
      <c r="VUM108" s="36"/>
      <c r="VUN108" s="36"/>
      <c r="VUO108" s="36"/>
      <c r="VUP108" s="36"/>
      <c r="VUQ108" s="36"/>
      <c r="VUR108" s="36"/>
      <c r="VUS108" s="36"/>
      <c r="VUT108" s="36"/>
      <c r="VUU108" s="36"/>
      <c r="VUV108" s="36"/>
      <c r="VUW108" s="36"/>
      <c r="VUX108" s="36"/>
      <c r="VUY108" s="36"/>
      <c r="VUZ108" s="36"/>
      <c r="VVA108" s="36"/>
      <c r="VVB108" s="36"/>
      <c r="VVC108" s="36"/>
      <c r="VVD108" s="36"/>
      <c r="VVE108" s="36"/>
      <c r="VVF108" s="36"/>
      <c r="VVG108" s="36"/>
      <c r="VVH108" s="36"/>
      <c r="VVI108" s="36"/>
      <c r="VVJ108" s="36"/>
      <c r="VVK108" s="36"/>
      <c r="VVL108" s="36"/>
      <c r="VVM108" s="36"/>
      <c r="VVN108" s="36"/>
      <c r="VVO108" s="36"/>
      <c r="VVP108" s="36"/>
      <c r="VVQ108" s="36"/>
      <c r="VVR108" s="36"/>
      <c r="VVS108" s="36"/>
      <c r="VVT108" s="36"/>
      <c r="VVU108" s="36"/>
      <c r="VVV108" s="36"/>
      <c r="VVW108" s="36"/>
      <c r="VVX108" s="36"/>
      <c r="VVY108" s="36"/>
      <c r="VVZ108" s="36"/>
      <c r="VWA108" s="36"/>
      <c r="VWB108" s="36"/>
      <c r="VWC108" s="36"/>
      <c r="VWD108" s="36"/>
      <c r="VWE108" s="36"/>
      <c r="VWF108" s="36"/>
      <c r="VWG108" s="36"/>
      <c r="VWH108" s="36"/>
      <c r="VWI108" s="36"/>
      <c r="VWJ108" s="36"/>
      <c r="VWK108" s="36"/>
      <c r="VWL108" s="36"/>
      <c r="VWM108" s="36"/>
      <c r="VWN108" s="36"/>
      <c r="VWO108" s="36"/>
      <c r="VWP108" s="36"/>
      <c r="VWQ108" s="36"/>
      <c r="VWR108" s="36"/>
      <c r="VWS108" s="36"/>
      <c r="VWT108" s="36"/>
      <c r="VWU108" s="36"/>
      <c r="VWV108" s="36"/>
      <c r="VWW108" s="36"/>
      <c r="VWX108" s="36"/>
      <c r="VWY108" s="36"/>
      <c r="VWZ108" s="36"/>
      <c r="VXA108" s="36"/>
      <c r="VXB108" s="36"/>
      <c r="VXC108" s="36"/>
      <c r="VXD108" s="36"/>
      <c r="VXE108" s="36"/>
      <c r="VXF108" s="36"/>
      <c r="VXG108" s="36"/>
      <c r="VXH108" s="36"/>
      <c r="VXI108" s="36"/>
      <c r="VXJ108" s="36"/>
      <c r="VXK108" s="36"/>
      <c r="VXL108" s="36"/>
      <c r="VXM108" s="36"/>
      <c r="VXN108" s="36"/>
      <c r="VXO108" s="36"/>
      <c r="VXP108" s="36"/>
      <c r="VXQ108" s="36"/>
      <c r="VXR108" s="36"/>
      <c r="VXS108" s="36"/>
      <c r="VXT108" s="36"/>
      <c r="VXU108" s="36"/>
      <c r="VXV108" s="36"/>
      <c r="VXW108" s="36"/>
      <c r="VXX108" s="36"/>
      <c r="VXY108" s="36"/>
      <c r="VXZ108" s="36"/>
      <c r="VYA108" s="36"/>
      <c r="VYB108" s="36"/>
      <c r="VYC108" s="36"/>
      <c r="VYD108" s="36"/>
      <c r="VYE108" s="36"/>
      <c r="VYF108" s="36"/>
      <c r="VYG108" s="36"/>
      <c r="VYH108" s="36"/>
      <c r="VYI108" s="36"/>
      <c r="VYJ108" s="36"/>
      <c r="VYK108" s="36"/>
      <c r="VYL108" s="36"/>
      <c r="VYM108" s="36"/>
      <c r="VYN108" s="36"/>
      <c r="VYO108" s="36"/>
      <c r="VYP108" s="36"/>
      <c r="VYQ108" s="36"/>
      <c r="VYR108" s="36"/>
      <c r="VYS108" s="36"/>
      <c r="VYT108" s="36"/>
      <c r="VYU108" s="36"/>
      <c r="VYV108" s="36"/>
      <c r="VYW108" s="36"/>
      <c r="VYX108" s="36"/>
      <c r="VYY108" s="36"/>
      <c r="VYZ108" s="36"/>
      <c r="VZA108" s="36"/>
      <c r="VZB108" s="36"/>
      <c r="VZC108" s="36"/>
      <c r="VZD108" s="36"/>
      <c r="VZE108" s="36"/>
      <c r="VZF108" s="36"/>
      <c r="VZG108" s="36"/>
      <c r="VZH108" s="36"/>
      <c r="VZI108" s="36"/>
      <c r="VZJ108" s="36"/>
      <c r="VZK108" s="36"/>
      <c r="VZL108" s="36"/>
      <c r="VZM108" s="36"/>
      <c r="VZN108" s="36"/>
      <c r="VZO108" s="36"/>
      <c r="VZP108" s="36"/>
      <c r="VZQ108" s="36"/>
      <c r="VZR108" s="36"/>
      <c r="VZS108" s="36"/>
      <c r="VZT108" s="36"/>
      <c r="VZU108" s="36"/>
      <c r="VZV108" s="36"/>
      <c r="VZW108" s="36"/>
      <c r="VZX108" s="36"/>
      <c r="VZY108" s="36"/>
      <c r="VZZ108" s="36"/>
      <c r="WAA108" s="36"/>
      <c r="WAB108" s="36"/>
      <c r="WAC108" s="36"/>
      <c r="WAD108" s="36"/>
      <c r="WAE108" s="36"/>
      <c r="WAF108" s="36"/>
      <c r="WAG108" s="36"/>
      <c r="WAH108" s="36"/>
      <c r="WAI108" s="36"/>
      <c r="WAJ108" s="36"/>
      <c r="WAK108" s="36"/>
      <c r="WAL108" s="36"/>
      <c r="WAM108" s="36"/>
      <c r="WAN108" s="36"/>
      <c r="WAO108" s="36"/>
      <c r="WAP108" s="36"/>
      <c r="WAQ108" s="36"/>
      <c r="WAR108" s="36"/>
      <c r="WAS108" s="36"/>
      <c r="WAT108" s="36"/>
      <c r="WAU108" s="36"/>
      <c r="WAV108" s="36"/>
      <c r="WAW108" s="36"/>
      <c r="WAX108" s="36"/>
      <c r="WAY108" s="36"/>
      <c r="WAZ108" s="36"/>
      <c r="WBA108" s="36"/>
      <c r="WBB108" s="36"/>
      <c r="WBC108" s="36"/>
      <c r="WBD108" s="36"/>
      <c r="WBE108" s="36"/>
      <c r="WBF108" s="36"/>
      <c r="WBG108" s="36"/>
      <c r="WBH108" s="36"/>
      <c r="WBI108" s="36"/>
      <c r="WBJ108" s="36"/>
      <c r="WBK108" s="36"/>
      <c r="WBL108" s="36"/>
      <c r="WBM108" s="36"/>
      <c r="WBN108" s="36"/>
      <c r="WBO108" s="36"/>
      <c r="WBP108" s="36"/>
      <c r="WBQ108" s="36"/>
      <c r="WBR108" s="36"/>
      <c r="WBS108" s="36"/>
      <c r="WBT108" s="36"/>
      <c r="WBU108" s="36"/>
      <c r="WBV108" s="36"/>
      <c r="WBW108" s="36"/>
      <c r="WBX108" s="36"/>
      <c r="WBY108" s="36"/>
      <c r="WBZ108" s="36"/>
      <c r="WCA108" s="36"/>
      <c r="WCB108" s="36"/>
      <c r="WCC108" s="36"/>
      <c r="WCD108" s="36"/>
      <c r="WCE108" s="36"/>
      <c r="WCF108" s="36"/>
      <c r="WCG108" s="36"/>
      <c r="WCH108" s="36"/>
      <c r="WCI108" s="36"/>
      <c r="WCJ108" s="36"/>
      <c r="WCK108" s="36"/>
      <c r="WCL108" s="36"/>
      <c r="WCM108" s="36"/>
      <c r="WCN108" s="36"/>
      <c r="WCO108" s="36"/>
      <c r="WCP108" s="36"/>
      <c r="WCQ108" s="36"/>
      <c r="WCR108" s="36"/>
      <c r="WCS108" s="36"/>
      <c r="WCT108" s="36"/>
      <c r="WCU108" s="36"/>
      <c r="WCV108" s="36"/>
      <c r="WCW108" s="36"/>
      <c r="WCX108" s="36"/>
      <c r="WCY108" s="36"/>
      <c r="WCZ108" s="36"/>
      <c r="WDA108" s="36"/>
      <c r="WDB108" s="36"/>
      <c r="WDC108" s="36"/>
      <c r="WDD108" s="36"/>
      <c r="WDE108" s="36"/>
      <c r="WDF108" s="36"/>
      <c r="WDG108" s="36"/>
      <c r="WDH108" s="36"/>
      <c r="WDI108" s="36"/>
      <c r="WDJ108" s="36"/>
      <c r="WDK108" s="36"/>
      <c r="WDL108" s="36"/>
      <c r="WDM108" s="36"/>
      <c r="WDN108" s="36"/>
      <c r="WDO108" s="36"/>
      <c r="WDP108" s="36"/>
      <c r="WDQ108" s="36"/>
      <c r="WDR108" s="36"/>
      <c r="WDS108" s="36"/>
      <c r="WDT108" s="36"/>
      <c r="WDU108" s="36"/>
      <c r="WDV108" s="36"/>
      <c r="WDW108" s="36"/>
      <c r="WDX108" s="36"/>
      <c r="WDY108" s="36"/>
      <c r="WDZ108" s="36"/>
      <c r="WEA108" s="36"/>
      <c r="WEB108" s="36"/>
      <c r="WEC108" s="36"/>
      <c r="WED108" s="36"/>
      <c r="WEE108" s="36"/>
      <c r="WEF108" s="36"/>
      <c r="WEG108" s="36"/>
      <c r="WEH108" s="36"/>
      <c r="WEI108" s="36"/>
      <c r="WEJ108" s="36"/>
      <c r="WEK108" s="36"/>
      <c r="WEL108" s="36"/>
      <c r="WEM108" s="36"/>
      <c r="WEN108" s="36"/>
      <c r="WEO108" s="36"/>
      <c r="WEP108" s="36"/>
      <c r="WEQ108" s="36"/>
      <c r="WER108" s="36"/>
      <c r="WES108" s="36"/>
      <c r="WET108" s="36"/>
      <c r="WEU108" s="36"/>
      <c r="WEV108" s="36"/>
      <c r="WEW108" s="36"/>
      <c r="WEX108" s="36"/>
      <c r="WEY108" s="36"/>
      <c r="WEZ108" s="36"/>
      <c r="WFA108" s="36"/>
      <c r="WFB108" s="36"/>
      <c r="WFC108" s="36"/>
      <c r="WFD108" s="36"/>
      <c r="WFE108" s="36"/>
      <c r="WFF108" s="36"/>
      <c r="WFG108" s="36"/>
      <c r="WFH108" s="36"/>
      <c r="WFI108" s="36"/>
      <c r="WFJ108" s="36"/>
      <c r="WFK108" s="36"/>
      <c r="WFL108" s="36"/>
      <c r="WFM108" s="36"/>
      <c r="WFN108" s="36"/>
      <c r="WFO108" s="36"/>
      <c r="WFP108" s="36"/>
      <c r="WFQ108" s="36"/>
      <c r="WFR108" s="36"/>
      <c r="WFS108" s="36"/>
      <c r="WFT108" s="36"/>
      <c r="WFU108" s="36"/>
      <c r="WFV108" s="36"/>
      <c r="WFW108" s="36"/>
      <c r="WFX108" s="36"/>
      <c r="WFY108" s="36"/>
      <c r="WFZ108" s="36"/>
      <c r="WGA108" s="36"/>
      <c r="WGB108" s="36"/>
      <c r="WGC108" s="36"/>
      <c r="WGD108" s="36"/>
      <c r="WGE108" s="36"/>
      <c r="WGF108" s="36"/>
      <c r="WGG108" s="36"/>
      <c r="WGH108" s="36"/>
      <c r="WGI108" s="36"/>
      <c r="WGJ108" s="36"/>
      <c r="WGK108" s="36"/>
      <c r="WGL108" s="36"/>
      <c r="WGM108" s="36"/>
      <c r="WGN108" s="36"/>
      <c r="WGO108" s="36"/>
      <c r="WGP108" s="36"/>
      <c r="WGQ108" s="36"/>
      <c r="WGR108" s="36"/>
      <c r="WGS108" s="36"/>
      <c r="WGT108" s="36"/>
      <c r="WGU108" s="36"/>
      <c r="WGV108" s="36"/>
      <c r="WGW108" s="36"/>
      <c r="WGX108" s="36"/>
      <c r="WGY108" s="36"/>
      <c r="WGZ108" s="36"/>
      <c r="WHA108" s="36"/>
      <c r="WHB108" s="36"/>
      <c r="WHC108" s="36"/>
      <c r="WHD108" s="36"/>
      <c r="WHE108" s="36"/>
      <c r="WHF108" s="36"/>
      <c r="WHG108" s="36"/>
      <c r="WHH108" s="36"/>
      <c r="WHI108" s="36"/>
      <c r="WHJ108" s="36"/>
      <c r="WHK108" s="36"/>
      <c r="WHL108" s="36"/>
      <c r="WHM108" s="36"/>
      <c r="WHN108" s="36"/>
      <c r="WHO108" s="36"/>
      <c r="WHP108" s="36"/>
      <c r="WHQ108" s="36"/>
      <c r="WHR108" s="36"/>
      <c r="WHS108" s="36"/>
      <c r="WHT108" s="36"/>
      <c r="WHU108" s="36"/>
      <c r="WHV108" s="36"/>
      <c r="WHW108" s="36"/>
      <c r="WHX108" s="36"/>
      <c r="WHY108" s="36"/>
      <c r="WHZ108" s="36"/>
      <c r="WIA108" s="36"/>
      <c r="WIB108" s="36"/>
      <c r="WIC108" s="36"/>
      <c r="WID108" s="36"/>
      <c r="WIE108" s="36"/>
      <c r="WIF108" s="36"/>
      <c r="WIG108" s="36"/>
      <c r="WIH108" s="36"/>
      <c r="WII108" s="36"/>
      <c r="WIJ108" s="36"/>
      <c r="WIK108" s="36"/>
      <c r="WIL108" s="36"/>
      <c r="WIM108" s="36"/>
      <c r="WIN108" s="36"/>
      <c r="WIO108" s="36"/>
      <c r="WIP108" s="36"/>
      <c r="WIQ108" s="36"/>
      <c r="WIR108" s="36"/>
      <c r="WIS108" s="36"/>
      <c r="WIT108" s="36"/>
      <c r="WIU108" s="36"/>
      <c r="WIV108" s="36"/>
      <c r="WIW108" s="36"/>
      <c r="WIX108" s="36"/>
      <c r="WIY108" s="36"/>
      <c r="WIZ108" s="36"/>
      <c r="WJA108" s="36"/>
      <c r="WJB108" s="36"/>
      <c r="WJC108" s="36"/>
      <c r="WJD108" s="36"/>
      <c r="WJE108" s="36"/>
      <c r="WJF108" s="36"/>
      <c r="WJG108" s="36"/>
      <c r="WJH108" s="36"/>
      <c r="WJI108" s="36"/>
      <c r="WJJ108" s="36"/>
      <c r="WJK108" s="36"/>
      <c r="WJL108" s="36"/>
      <c r="WJM108" s="36"/>
      <c r="WJN108" s="36"/>
      <c r="WJO108" s="36"/>
      <c r="WJP108" s="36"/>
      <c r="WJQ108" s="36"/>
      <c r="WJR108" s="36"/>
      <c r="WJS108" s="36"/>
      <c r="WJT108" s="36"/>
      <c r="WJU108" s="36"/>
      <c r="WJV108" s="36"/>
      <c r="WJW108" s="36"/>
      <c r="WJX108" s="36"/>
      <c r="WJY108" s="36"/>
      <c r="WJZ108" s="36"/>
      <c r="WKA108" s="36"/>
      <c r="WKB108" s="36"/>
      <c r="WKC108" s="36"/>
      <c r="WKD108" s="36"/>
      <c r="WKE108" s="36"/>
      <c r="WKF108" s="36"/>
      <c r="WKG108" s="36"/>
      <c r="WKH108" s="36"/>
      <c r="WKI108" s="36"/>
      <c r="WKJ108" s="36"/>
      <c r="WKK108" s="36"/>
      <c r="WKL108" s="36"/>
      <c r="WKM108" s="36"/>
      <c r="WKN108" s="36"/>
      <c r="WKO108" s="36"/>
      <c r="WKP108" s="36"/>
      <c r="WKQ108" s="36"/>
      <c r="WKR108" s="36"/>
      <c r="WKS108" s="36"/>
      <c r="WKT108" s="36"/>
      <c r="WKU108" s="36"/>
      <c r="WKV108" s="36"/>
      <c r="WKW108" s="36"/>
      <c r="WKX108" s="36"/>
      <c r="WKY108" s="36"/>
      <c r="WKZ108" s="36"/>
      <c r="WLA108" s="36"/>
      <c r="WLB108" s="36"/>
      <c r="WLC108" s="36"/>
      <c r="WLD108" s="36"/>
      <c r="WLE108" s="36"/>
      <c r="WLF108" s="36"/>
      <c r="WLG108" s="36"/>
      <c r="WLH108" s="36"/>
      <c r="WLI108" s="36"/>
      <c r="WLJ108" s="36"/>
      <c r="WLK108" s="36"/>
      <c r="WLL108" s="36"/>
      <c r="WLM108" s="36"/>
      <c r="WLN108" s="36"/>
      <c r="WLO108" s="36"/>
      <c r="WLP108" s="36"/>
      <c r="WLQ108" s="36"/>
      <c r="WLR108" s="36"/>
      <c r="WLS108" s="36"/>
      <c r="WLT108" s="36"/>
      <c r="WLU108" s="36"/>
      <c r="WLV108" s="36"/>
      <c r="WLW108" s="36"/>
      <c r="WLX108" s="36"/>
      <c r="WLY108" s="36"/>
      <c r="WLZ108" s="36"/>
      <c r="WMA108" s="36"/>
      <c r="WMB108" s="36"/>
      <c r="WMC108" s="36"/>
      <c r="WMD108" s="36"/>
      <c r="WME108" s="36"/>
      <c r="WMF108" s="36"/>
      <c r="WMG108" s="36"/>
      <c r="WMH108" s="36"/>
      <c r="WMI108" s="36"/>
      <c r="WMJ108" s="36"/>
      <c r="WMK108" s="36"/>
      <c r="WML108" s="36"/>
      <c r="WMM108" s="36"/>
      <c r="WMN108" s="36"/>
      <c r="WMO108" s="36"/>
      <c r="WMP108" s="36"/>
      <c r="WMQ108" s="36"/>
      <c r="WMR108" s="36"/>
      <c r="WMS108" s="36"/>
      <c r="WMT108" s="36"/>
      <c r="WMU108" s="36"/>
      <c r="WMV108" s="36"/>
      <c r="WMW108" s="36"/>
      <c r="WMX108" s="36"/>
      <c r="WMY108" s="36"/>
      <c r="WMZ108" s="36"/>
      <c r="WNA108" s="36"/>
      <c r="WNB108" s="36"/>
      <c r="WNC108" s="36"/>
      <c r="WND108" s="36"/>
      <c r="WNE108" s="36"/>
      <c r="WNF108" s="36"/>
      <c r="WNG108" s="36"/>
      <c r="WNH108" s="36"/>
      <c r="WNI108" s="36"/>
      <c r="WNJ108" s="36"/>
      <c r="WNK108" s="36"/>
      <c r="WNL108" s="36"/>
      <c r="WNM108" s="36"/>
      <c r="WNN108" s="36"/>
      <c r="WNO108" s="36"/>
      <c r="WNP108" s="36"/>
      <c r="WNQ108" s="36"/>
      <c r="WNR108" s="36"/>
      <c r="WNS108" s="36"/>
      <c r="WNT108" s="36"/>
      <c r="WNU108" s="36"/>
      <c r="WNV108" s="36"/>
      <c r="WNW108" s="36"/>
      <c r="WNX108" s="36"/>
      <c r="WNY108" s="36"/>
      <c r="WNZ108" s="36"/>
      <c r="WOA108" s="36"/>
      <c r="WOB108" s="36"/>
      <c r="WOC108" s="36"/>
      <c r="WOD108" s="36"/>
      <c r="WOE108" s="36"/>
      <c r="WOF108" s="36"/>
      <c r="WOG108" s="36"/>
      <c r="WOH108" s="36"/>
      <c r="WOI108" s="36"/>
      <c r="WOJ108" s="36"/>
      <c r="WOK108" s="36"/>
      <c r="WOL108" s="36"/>
      <c r="WOM108" s="36"/>
      <c r="WON108" s="36"/>
      <c r="WOO108" s="36"/>
      <c r="WOP108" s="36"/>
      <c r="WOQ108" s="36"/>
      <c r="WOR108" s="36"/>
      <c r="WOS108" s="36"/>
      <c r="WOT108" s="36"/>
      <c r="WOU108" s="36"/>
      <c r="WOV108" s="36"/>
      <c r="WOW108" s="36"/>
      <c r="WOX108" s="36"/>
      <c r="WOY108" s="36"/>
      <c r="WOZ108" s="36"/>
      <c r="WPA108" s="36"/>
      <c r="WPB108" s="36"/>
      <c r="WPC108" s="36"/>
      <c r="WPD108" s="36"/>
      <c r="WPE108" s="36"/>
      <c r="WPF108" s="36"/>
      <c r="WPG108" s="36"/>
      <c r="WPH108" s="36"/>
      <c r="WPI108" s="36"/>
      <c r="WPJ108" s="36"/>
      <c r="WPK108" s="36"/>
      <c r="WPL108" s="36"/>
      <c r="WPM108" s="36"/>
      <c r="WPN108" s="36"/>
      <c r="WPO108" s="36"/>
      <c r="WPP108" s="36"/>
      <c r="WPQ108" s="36"/>
      <c r="WPR108" s="36"/>
      <c r="WPS108" s="36"/>
      <c r="WPT108" s="36"/>
      <c r="WPU108" s="36"/>
      <c r="WPV108" s="36"/>
      <c r="WPW108" s="36"/>
      <c r="WPX108" s="36"/>
      <c r="WPY108" s="36"/>
      <c r="WPZ108" s="36"/>
      <c r="WQA108" s="36"/>
      <c r="WQB108" s="36"/>
      <c r="WQC108" s="36"/>
      <c r="WQD108" s="36"/>
      <c r="WQE108" s="36"/>
      <c r="WQF108" s="36"/>
      <c r="WQG108" s="36"/>
      <c r="WQH108" s="36"/>
      <c r="WQI108" s="36"/>
      <c r="WQJ108" s="36"/>
      <c r="WQK108" s="36"/>
      <c r="WQL108" s="36"/>
      <c r="WQM108" s="36"/>
      <c r="WQN108" s="36"/>
      <c r="WQO108" s="36"/>
      <c r="WQP108" s="36"/>
      <c r="WQQ108" s="36"/>
      <c r="WQR108" s="36"/>
      <c r="WQS108" s="36"/>
      <c r="WQT108" s="36"/>
      <c r="WQU108" s="36"/>
      <c r="WQV108" s="36"/>
      <c r="WQW108" s="36"/>
      <c r="WQX108" s="36"/>
      <c r="WQY108" s="36"/>
      <c r="WQZ108" s="36"/>
      <c r="WRA108" s="36"/>
      <c r="WRB108" s="36"/>
      <c r="WRC108" s="36"/>
      <c r="WRD108" s="36"/>
      <c r="WRE108" s="36"/>
      <c r="WRF108" s="36"/>
      <c r="WRG108" s="36"/>
      <c r="WRH108" s="36"/>
      <c r="WRI108" s="36"/>
      <c r="WRJ108" s="36"/>
      <c r="WRK108" s="36"/>
      <c r="WRL108" s="36"/>
      <c r="WRM108" s="36"/>
      <c r="WRN108" s="36"/>
      <c r="WRO108" s="36"/>
      <c r="WRP108" s="36"/>
      <c r="WRQ108" s="36"/>
      <c r="WRR108" s="36"/>
      <c r="WRS108" s="36"/>
      <c r="WRT108" s="36"/>
      <c r="WRU108" s="36"/>
      <c r="WRV108" s="36"/>
      <c r="WRW108" s="36"/>
      <c r="WRX108" s="36"/>
      <c r="WRY108" s="36"/>
      <c r="WRZ108" s="36"/>
      <c r="WSA108" s="36"/>
      <c r="WSB108" s="36"/>
      <c r="WSC108" s="36"/>
      <c r="WSD108" s="36"/>
      <c r="WSE108" s="36"/>
      <c r="WSF108" s="36"/>
      <c r="WSG108" s="36"/>
      <c r="WSH108" s="36"/>
      <c r="WSI108" s="36"/>
      <c r="WSJ108" s="36"/>
      <c r="WSK108" s="36"/>
      <c r="WSL108" s="36"/>
      <c r="WSM108" s="36"/>
      <c r="WSN108" s="36"/>
      <c r="WSO108" s="36"/>
      <c r="WSP108" s="36"/>
      <c r="WSQ108" s="36"/>
      <c r="WSR108" s="36"/>
      <c r="WSS108" s="36"/>
      <c r="WST108" s="36"/>
      <c r="WSU108" s="36"/>
      <c r="WSV108" s="36"/>
      <c r="WSW108" s="36"/>
      <c r="WSX108" s="36"/>
      <c r="WSY108" s="36"/>
      <c r="WSZ108" s="36"/>
      <c r="WTA108" s="36"/>
      <c r="WTB108" s="36"/>
      <c r="WTC108" s="36"/>
      <c r="WTD108" s="36"/>
      <c r="WTE108" s="36"/>
      <c r="WTF108" s="36"/>
      <c r="WTG108" s="36"/>
      <c r="WTH108" s="36"/>
      <c r="WTI108" s="36"/>
      <c r="WTJ108" s="36"/>
      <c r="WTK108" s="36"/>
      <c r="WTL108" s="36"/>
      <c r="WTM108" s="36"/>
      <c r="WTN108" s="36"/>
      <c r="WTO108" s="36"/>
      <c r="WTP108" s="36"/>
      <c r="WTQ108" s="36"/>
      <c r="WTR108" s="36"/>
      <c r="WTS108" s="36"/>
      <c r="WTT108" s="36"/>
      <c r="WTU108" s="36"/>
      <c r="WTV108" s="36"/>
      <c r="WTW108" s="36"/>
      <c r="WTX108" s="36"/>
      <c r="WTY108" s="36"/>
      <c r="WTZ108" s="36"/>
      <c r="WUA108" s="36"/>
      <c r="WUB108" s="36"/>
      <c r="WUC108" s="36"/>
      <c r="WUD108" s="36"/>
      <c r="WUE108" s="36"/>
      <c r="WUF108" s="36"/>
      <c r="WUG108" s="36"/>
      <c r="WUH108" s="36"/>
      <c r="WUI108" s="36"/>
      <c r="WUJ108" s="36"/>
      <c r="WUK108" s="36"/>
      <c r="WUL108" s="36"/>
      <c r="WUM108" s="36"/>
      <c r="WUN108" s="36"/>
      <c r="WUO108" s="36"/>
      <c r="WUP108" s="36"/>
      <c r="WUQ108" s="36"/>
      <c r="WUR108" s="36"/>
      <c r="WUS108" s="36"/>
      <c r="WUT108" s="36"/>
      <c r="WUU108" s="36"/>
      <c r="WUV108" s="36"/>
      <c r="WUW108" s="36"/>
      <c r="WUX108" s="36"/>
      <c r="WUY108" s="36"/>
      <c r="WUZ108" s="36"/>
      <c r="WVA108" s="36"/>
      <c r="WVB108" s="36"/>
      <c r="WVC108" s="36"/>
      <c r="WVD108" s="36"/>
      <c r="WVE108" s="36"/>
      <c r="WVF108" s="36"/>
      <c r="WVG108" s="36"/>
      <c r="WVH108" s="36"/>
      <c r="WVI108" s="36"/>
      <c r="WVJ108" s="36"/>
      <c r="WVK108" s="36"/>
      <c r="WVL108" s="36"/>
      <c r="WVM108" s="36"/>
      <c r="WVN108" s="36"/>
      <c r="WVO108" s="36"/>
      <c r="WVP108" s="36"/>
      <c r="WVQ108" s="36"/>
      <c r="WVR108" s="36"/>
      <c r="WVS108" s="36"/>
      <c r="WVT108" s="36"/>
      <c r="WVU108" s="36"/>
      <c r="WVV108" s="36"/>
      <c r="WVW108" s="36"/>
      <c r="WVX108" s="36"/>
      <c r="WVY108" s="36"/>
      <c r="WVZ108" s="36"/>
      <c r="WWA108" s="36"/>
      <c r="WWB108" s="36"/>
      <c r="WWC108" s="36"/>
      <c r="WWD108" s="36"/>
      <c r="WWE108" s="36"/>
      <c r="WWF108" s="36"/>
      <c r="WWG108" s="36"/>
      <c r="WWH108" s="36"/>
      <c r="WWI108" s="36"/>
      <c r="WWJ108" s="36"/>
      <c r="WWK108" s="36"/>
      <c r="WWL108" s="36"/>
      <c r="WWM108" s="36"/>
      <c r="WWN108" s="36"/>
      <c r="WWO108" s="36"/>
      <c r="WWP108" s="36"/>
      <c r="WWQ108" s="36"/>
      <c r="WWR108" s="36"/>
      <c r="WWS108" s="36"/>
      <c r="WWT108" s="36"/>
      <c r="WWU108" s="36"/>
      <c r="WWV108" s="36"/>
      <c r="WWW108" s="36"/>
      <c r="WWX108" s="36"/>
      <c r="WWY108" s="36"/>
    </row>
    <row r="109" spans="1:16171" x14ac:dyDescent="0.2">
      <c r="J109" s="55"/>
      <c r="Q109" s="164"/>
      <c r="R109" s="165"/>
      <c r="S109" s="164"/>
    </row>
    <row r="110" spans="1:16171" x14ac:dyDescent="0.2">
      <c r="J110" s="55"/>
      <c r="Q110" s="164"/>
      <c r="R110" s="165"/>
      <c r="S110" s="164"/>
    </row>
    <row r="111" spans="1:16171" x14ac:dyDescent="0.2">
      <c r="J111" s="55"/>
      <c r="Q111" s="164"/>
      <c r="R111" s="165"/>
      <c r="S111" s="164"/>
    </row>
    <row r="112" spans="1:16171" x14ac:dyDescent="0.2">
      <c r="J112" s="55"/>
      <c r="Q112" s="164"/>
      <c r="R112" s="165"/>
      <c r="S112" s="164"/>
    </row>
    <row r="113" spans="10:19" s="11" customFormat="1" x14ac:dyDescent="0.2">
      <c r="J113" s="55"/>
      <c r="K113" s="10"/>
      <c r="M113" s="112"/>
      <c r="P113" s="10"/>
      <c r="Q113" s="164"/>
      <c r="R113" s="165"/>
      <c r="S113" s="164"/>
    </row>
    <row r="114" spans="10:19" s="11" customFormat="1" x14ac:dyDescent="0.2">
      <c r="J114" s="55"/>
      <c r="K114" s="10"/>
      <c r="M114" s="112"/>
      <c r="P114" s="10"/>
      <c r="Q114" s="164"/>
      <c r="R114" s="165"/>
      <c r="S114" s="164"/>
    </row>
    <row r="115" spans="10:19" s="11" customFormat="1" x14ac:dyDescent="0.2">
      <c r="J115" s="55"/>
      <c r="K115" s="10"/>
      <c r="M115" s="112"/>
      <c r="P115" s="10"/>
      <c r="Q115" s="164"/>
      <c r="R115" s="165"/>
      <c r="S115" s="164"/>
    </row>
    <row r="116" spans="10:19" s="11" customFormat="1" x14ac:dyDescent="0.2">
      <c r="J116" s="55"/>
      <c r="K116" s="10"/>
      <c r="M116" s="112"/>
      <c r="P116" s="10"/>
      <c r="Q116" s="164"/>
      <c r="R116" s="165"/>
      <c r="S116" s="164"/>
    </row>
    <row r="117" spans="10:19" s="11" customFormat="1" x14ac:dyDescent="0.2">
      <c r="J117" s="55"/>
      <c r="K117" s="10"/>
      <c r="M117" s="112"/>
      <c r="P117" s="10"/>
      <c r="Q117" s="164"/>
      <c r="R117" s="165"/>
      <c r="S117" s="164"/>
    </row>
    <row r="118" spans="10:19" s="11" customFormat="1" x14ac:dyDescent="0.2">
      <c r="J118" s="55"/>
      <c r="K118" s="10"/>
      <c r="M118" s="112"/>
      <c r="P118" s="10"/>
      <c r="Q118" s="164"/>
      <c r="R118" s="165"/>
      <c r="S118" s="164"/>
    </row>
    <row r="119" spans="10:19" s="11" customFormat="1" x14ac:dyDescent="0.2">
      <c r="J119" s="55"/>
      <c r="K119" s="10"/>
      <c r="M119" s="112"/>
      <c r="P119" s="10"/>
      <c r="Q119" s="164"/>
      <c r="R119" s="165"/>
      <c r="S119" s="164"/>
    </row>
    <row r="120" spans="10:19" s="11" customFormat="1" x14ac:dyDescent="0.2">
      <c r="J120" s="55"/>
      <c r="K120" s="10"/>
      <c r="M120" s="112"/>
      <c r="P120" s="10"/>
      <c r="Q120" s="164"/>
      <c r="R120" s="165"/>
      <c r="S120" s="164"/>
    </row>
    <row r="121" spans="10:19" s="11" customFormat="1" x14ac:dyDescent="0.2">
      <c r="J121" s="55"/>
      <c r="K121" s="10"/>
      <c r="M121" s="112"/>
      <c r="P121" s="10"/>
      <c r="Q121" s="164"/>
      <c r="R121" s="165"/>
      <c r="S121" s="164"/>
    </row>
    <row r="122" spans="10:19" s="11" customFormat="1" x14ac:dyDescent="0.2">
      <c r="J122" s="55"/>
      <c r="K122" s="10"/>
      <c r="M122" s="112"/>
      <c r="P122" s="10"/>
      <c r="Q122" s="164"/>
      <c r="R122" s="165"/>
      <c r="S122" s="164"/>
    </row>
    <row r="123" spans="10:19" s="11" customFormat="1" x14ac:dyDescent="0.2">
      <c r="J123" s="55"/>
      <c r="K123" s="10"/>
      <c r="M123" s="112"/>
      <c r="P123" s="10"/>
      <c r="Q123" s="164"/>
      <c r="R123" s="165"/>
      <c r="S123" s="164"/>
    </row>
    <row r="124" spans="10:19" s="11" customFormat="1" x14ac:dyDescent="0.2">
      <c r="J124" s="55"/>
      <c r="K124" s="10"/>
      <c r="M124" s="112"/>
      <c r="P124" s="10"/>
      <c r="Q124" s="164"/>
      <c r="R124" s="165"/>
      <c r="S124" s="164"/>
    </row>
    <row r="125" spans="10:19" s="11" customFormat="1" x14ac:dyDescent="0.2">
      <c r="J125" s="55"/>
      <c r="K125" s="10"/>
      <c r="M125" s="112"/>
      <c r="P125" s="10"/>
      <c r="Q125" s="164"/>
      <c r="R125" s="165"/>
      <c r="S125" s="164"/>
    </row>
    <row r="126" spans="10:19" s="11" customFormat="1" x14ac:dyDescent="0.2">
      <c r="J126" s="55"/>
      <c r="K126" s="10"/>
      <c r="M126" s="112"/>
      <c r="P126" s="10"/>
      <c r="Q126" s="164"/>
      <c r="R126" s="165"/>
      <c r="S126" s="164"/>
    </row>
    <row r="127" spans="10:19" s="11" customFormat="1" x14ac:dyDescent="0.2">
      <c r="J127" s="55"/>
      <c r="K127" s="10"/>
      <c r="M127" s="112"/>
      <c r="P127" s="10"/>
      <c r="Q127" s="164"/>
      <c r="R127" s="165"/>
      <c r="S127" s="164"/>
    </row>
    <row r="128" spans="10:19" s="11" customFormat="1" x14ac:dyDescent="0.2">
      <c r="J128" s="55"/>
      <c r="K128" s="10"/>
      <c r="M128" s="112"/>
      <c r="P128" s="10"/>
      <c r="Q128" s="164"/>
      <c r="R128" s="165"/>
      <c r="S128" s="164"/>
    </row>
    <row r="129" spans="10:19" s="11" customFormat="1" x14ac:dyDescent="0.2">
      <c r="J129" s="55"/>
      <c r="K129" s="10"/>
      <c r="M129" s="112"/>
      <c r="P129" s="10"/>
      <c r="Q129" s="164"/>
      <c r="R129" s="165"/>
      <c r="S129" s="164"/>
    </row>
    <row r="130" spans="10:19" s="11" customFormat="1" x14ac:dyDescent="0.2">
      <c r="J130" s="55"/>
      <c r="K130" s="10"/>
      <c r="M130" s="112"/>
      <c r="P130" s="10"/>
      <c r="Q130" s="164"/>
      <c r="R130" s="165"/>
      <c r="S130" s="164"/>
    </row>
    <row r="131" spans="10:19" s="11" customFormat="1" x14ac:dyDescent="0.2">
      <c r="J131" s="55"/>
      <c r="K131" s="10"/>
      <c r="M131" s="112"/>
      <c r="P131" s="10"/>
      <c r="Q131" s="164"/>
      <c r="R131" s="165"/>
      <c r="S131" s="164"/>
    </row>
    <row r="132" spans="10:19" s="11" customFormat="1" x14ac:dyDescent="0.2">
      <c r="J132" s="55"/>
      <c r="K132" s="10"/>
      <c r="M132" s="112"/>
      <c r="P132" s="10"/>
      <c r="Q132" s="164"/>
      <c r="R132" s="165"/>
      <c r="S132" s="164"/>
    </row>
    <row r="133" spans="10:19" s="11" customFormat="1" x14ac:dyDescent="0.2">
      <c r="J133" s="55"/>
      <c r="K133" s="10"/>
      <c r="M133" s="112"/>
      <c r="P133" s="10"/>
      <c r="Q133" s="164"/>
      <c r="R133" s="165"/>
      <c r="S133" s="164"/>
    </row>
    <row r="134" spans="10:19" s="11" customFormat="1" x14ac:dyDescent="0.2">
      <c r="J134" s="55"/>
      <c r="K134" s="10"/>
      <c r="M134" s="112"/>
      <c r="P134" s="10"/>
      <c r="Q134" s="164"/>
      <c r="R134" s="165"/>
      <c r="S134" s="164"/>
    </row>
    <row r="135" spans="10:19" s="11" customFormat="1" x14ac:dyDescent="0.2">
      <c r="J135" s="55"/>
      <c r="K135" s="10"/>
      <c r="M135" s="112"/>
      <c r="P135" s="10"/>
      <c r="Q135" s="164"/>
      <c r="R135" s="165"/>
      <c r="S135" s="164"/>
    </row>
    <row r="136" spans="10:19" s="11" customFormat="1" x14ac:dyDescent="0.2">
      <c r="J136" s="55"/>
      <c r="K136" s="10"/>
      <c r="M136" s="112"/>
      <c r="P136" s="10"/>
      <c r="Q136" s="164"/>
      <c r="R136" s="165"/>
      <c r="S136" s="164"/>
    </row>
    <row r="137" spans="10:19" s="11" customFormat="1" x14ac:dyDescent="0.2">
      <c r="J137" s="55"/>
      <c r="K137" s="10"/>
      <c r="M137" s="112"/>
      <c r="P137" s="10"/>
      <c r="Q137" s="164"/>
      <c r="R137" s="165"/>
      <c r="S137" s="164"/>
    </row>
    <row r="138" spans="10:19" s="11" customFormat="1" x14ac:dyDescent="0.2">
      <c r="J138" s="55"/>
      <c r="K138" s="10"/>
      <c r="M138" s="112"/>
      <c r="P138" s="10"/>
      <c r="Q138" s="164"/>
      <c r="R138" s="165"/>
      <c r="S138" s="164"/>
    </row>
    <row r="139" spans="10:19" s="11" customFormat="1" x14ac:dyDescent="0.2">
      <c r="J139" s="55"/>
      <c r="K139" s="10"/>
      <c r="M139" s="112"/>
      <c r="P139" s="10"/>
      <c r="Q139" s="164"/>
      <c r="R139" s="165"/>
      <c r="S139" s="164"/>
    </row>
    <row r="140" spans="10:19" s="11" customFormat="1" x14ac:dyDescent="0.2">
      <c r="J140" s="55"/>
      <c r="K140" s="10"/>
      <c r="M140" s="112"/>
      <c r="P140" s="10"/>
      <c r="Q140" s="164"/>
      <c r="R140" s="165"/>
      <c r="S140" s="164"/>
    </row>
    <row r="141" spans="10:19" s="11" customFormat="1" x14ac:dyDescent="0.2">
      <c r="J141" s="55"/>
      <c r="K141" s="10"/>
      <c r="M141" s="112"/>
      <c r="P141" s="10"/>
      <c r="Q141" s="164"/>
      <c r="R141" s="165"/>
      <c r="S141" s="164"/>
    </row>
    <row r="142" spans="10:19" s="11" customFormat="1" x14ac:dyDescent="0.2">
      <c r="J142" s="55"/>
      <c r="K142" s="10"/>
      <c r="M142" s="112"/>
      <c r="P142" s="10"/>
      <c r="Q142" s="164"/>
      <c r="R142" s="165"/>
      <c r="S142" s="164"/>
    </row>
    <row r="143" spans="10:19" s="11" customFormat="1" x14ac:dyDescent="0.2">
      <c r="J143" s="55"/>
      <c r="K143" s="10"/>
      <c r="M143" s="112"/>
      <c r="P143" s="10"/>
      <c r="Q143" s="164"/>
      <c r="R143" s="165"/>
      <c r="S143" s="164"/>
    </row>
    <row r="144" spans="10:19" s="11" customFormat="1" x14ac:dyDescent="0.2">
      <c r="J144" s="55"/>
      <c r="K144" s="10"/>
      <c r="M144" s="112"/>
      <c r="P144" s="10"/>
      <c r="Q144" s="164"/>
      <c r="R144" s="165"/>
      <c r="S144" s="164"/>
    </row>
    <row r="145" spans="10:19" s="11" customFormat="1" x14ac:dyDescent="0.2">
      <c r="J145" s="55"/>
      <c r="K145" s="10"/>
      <c r="M145" s="112"/>
      <c r="P145" s="10"/>
      <c r="Q145" s="164"/>
      <c r="R145" s="165"/>
      <c r="S145" s="164"/>
    </row>
    <row r="146" spans="10:19" s="11" customFormat="1" x14ac:dyDescent="0.2">
      <c r="J146" s="55"/>
      <c r="K146" s="10"/>
      <c r="M146" s="112"/>
      <c r="P146" s="10"/>
      <c r="Q146" s="164"/>
      <c r="R146" s="165"/>
      <c r="S146" s="164"/>
    </row>
    <row r="147" spans="10:19" s="11" customFormat="1" x14ac:dyDescent="0.2">
      <c r="J147" s="55"/>
      <c r="K147" s="10"/>
      <c r="M147" s="112"/>
      <c r="P147" s="10"/>
      <c r="Q147" s="164"/>
      <c r="R147" s="165"/>
      <c r="S147" s="164"/>
    </row>
    <row r="148" spans="10:19" s="11" customFormat="1" x14ac:dyDescent="0.2">
      <c r="J148" s="55"/>
      <c r="K148" s="10"/>
      <c r="M148" s="112"/>
      <c r="P148" s="10"/>
      <c r="Q148" s="164"/>
      <c r="R148" s="165"/>
      <c r="S148" s="164"/>
    </row>
    <row r="149" spans="10:19" s="11" customFormat="1" x14ac:dyDescent="0.2">
      <c r="J149" s="55"/>
      <c r="K149" s="10"/>
      <c r="M149" s="112"/>
      <c r="P149" s="10"/>
      <c r="Q149" s="164"/>
      <c r="R149" s="165"/>
      <c r="S149" s="164"/>
    </row>
    <row r="150" spans="10:19" s="11" customFormat="1" x14ac:dyDescent="0.2">
      <c r="J150" s="55"/>
      <c r="K150" s="10"/>
      <c r="M150" s="112"/>
      <c r="P150" s="10"/>
      <c r="Q150" s="164"/>
      <c r="R150" s="165"/>
      <c r="S150" s="164"/>
    </row>
    <row r="151" spans="10:19" s="11" customFormat="1" x14ac:dyDescent="0.2">
      <c r="J151" s="55"/>
      <c r="K151" s="10"/>
      <c r="M151" s="112"/>
      <c r="P151" s="10"/>
      <c r="Q151" s="164"/>
      <c r="R151" s="165"/>
      <c r="S151" s="164"/>
    </row>
    <row r="152" spans="10:19" s="11" customFormat="1" x14ac:dyDescent="0.2">
      <c r="J152" s="55"/>
      <c r="K152" s="10"/>
      <c r="M152" s="112"/>
      <c r="P152" s="10"/>
      <c r="Q152" s="164"/>
      <c r="R152" s="165"/>
      <c r="S152" s="164"/>
    </row>
    <row r="153" spans="10:19" s="11" customFormat="1" x14ac:dyDescent="0.2">
      <c r="J153" s="55"/>
      <c r="K153" s="10"/>
      <c r="M153" s="112"/>
      <c r="P153" s="10"/>
      <c r="Q153" s="164"/>
      <c r="R153" s="165"/>
      <c r="S153" s="164"/>
    </row>
    <row r="154" spans="10:19" s="11" customFormat="1" x14ac:dyDescent="0.2">
      <c r="J154" s="55"/>
      <c r="K154" s="10"/>
      <c r="M154" s="112"/>
      <c r="P154" s="10"/>
      <c r="Q154" s="164"/>
      <c r="R154" s="165"/>
      <c r="S154" s="164"/>
    </row>
    <row r="155" spans="10:19" s="11" customFormat="1" x14ac:dyDescent="0.2">
      <c r="J155" s="55"/>
      <c r="K155" s="10"/>
      <c r="M155" s="112"/>
      <c r="P155" s="10"/>
      <c r="Q155" s="164"/>
      <c r="R155" s="165"/>
      <c r="S155" s="164"/>
    </row>
    <row r="156" spans="10:19" s="11" customFormat="1" x14ac:dyDescent="0.2">
      <c r="J156" s="55"/>
      <c r="K156" s="10"/>
      <c r="M156" s="112"/>
      <c r="P156" s="10"/>
      <c r="Q156" s="164"/>
      <c r="R156" s="165"/>
      <c r="S156" s="164"/>
    </row>
    <row r="157" spans="10:19" s="11" customFormat="1" x14ac:dyDescent="0.2">
      <c r="J157" s="55"/>
      <c r="K157" s="10"/>
      <c r="M157" s="112"/>
      <c r="P157" s="10"/>
      <c r="Q157" s="164"/>
      <c r="R157" s="165"/>
      <c r="S157" s="164"/>
    </row>
    <row r="158" spans="10:19" s="11" customFormat="1" x14ac:dyDescent="0.2">
      <c r="J158" s="55"/>
      <c r="K158" s="10"/>
      <c r="M158" s="112"/>
      <c r="P158" s="10"/>
      <c r="Q158" s="164"/>
      <c r="R158" s="165"/>
      <c r="S158" s="164"/>
    </row>
    <row r="159" spans="10:19" s="11" customFormat="1" x14ac:dyDescent="0.2">
      <c r="J159" s="55"/>
      <c r="K159" s="10"/>
      <c r="M159" s="112"/>
      <c r="P159" s="10"/>
      <c r="Q159" s="164"/>
      <c r="R159" s="165"/>
      <c r="S159" s="164"/>
    </row>
    <row r="160" spans="10:19" s="11" customFormat="1" x14ac:dyDescent="0.2">
      <c r="J160" s="55"/>
      <c r="K160" s="10"/>
      <c r="M160" s="112"/>
      <c r="P160" s="10"/>
      <c r="Q160" s="164"/>
      <c r="R160" s="165"/>
      <c r="S160" s="164"/>
    </row>
    <row r="161" spans="10:19" s="11" customFormat="1" x14ac:dyDescent="0.2">
      <c r="J161" s="55"/>
      <c r="K161" s="10"/>
      <c r="M161" s="112"/>
      <c r="P161" s="10"/>
      <c r="Q161" s="164"/>
      <c r="R161" s="165"/>
      <c r="S161" s="164"/>
    </row>
    <row r="162" spans="10:19" s="11" customFormat="1" x14ac:dyDescent="0.2">
      <c r="J162" s="55"/>
      <c r="K162" s="10"/>
      <c r="M162" s="112"/>
      <c r="P162" s="10"/>
      <c r="Q162" s="164"/>
      <c r="R162" s="165"/>
      <c r="S162" s="164"/>
    </row>
    <row r="163" spans="10:19" s="11" customFormat="1" x14ac:dyDescent="0.2">
      <c r="J163" s="55"/>
      <c r="K163" s="10"/>
      <c r="M163" s="112"/>
      <c r="P163" s="10"/>
      <c r="Q163" s="164"/>
      <c r="R163" s="165"/>
      <c r="S163" s="164"/>
    </row>
    <row r="164" spans="10:19" s="11" customFormat="1" x14ac:dyDescent="0.2">
      <c r="J164" s="55"/>
      <c r="K164" s="10"/>
      <c r="M164" s="112"/>
      <c r="P164" s="10"/>
      <c r="Q164" s="164"/>
      <c r="R164" s="165"/>
      <c r="S164" s="164"/>
    </row>
    <row r="165" spans="10:19" s="11" customFormat="1" x14ac:dyDescent="0.2">
      <c r="J165" s="55"/>
      <c r="K165" s="10"/>
      <c r="M165" s="112"/>
      <c r="P165" s="10"/>
      <c r="Q165" s="164"/>
      <c r="R165" s="165"/>
      <c r="S165" s="164"/>
    </row>
    <row r="166" spans="10:19" s="11" customFormat="1" x14ac:dyDescent="0.2">
      <c r="J166" s="55"/>
      <c r="K166" s="10"/>
      <c r="M166" s="112"/>
      <c r="P166" s="10"/>
      <c r="Q166" s="164"/>
      <c r="R166" s="165"/>
      <c r="S166" s="164"/>
    </row>
    <row r="167" spans="10:19" s="11" customFormat="1" x14ac:dyDescent="0.2">
      <c r="J167" s="55"/>
      <c r="K167" s="10"/>
      <c r="M167" s="112"/>
      <c r="P167" s="10"/>
      <c r="Q167" s="164"/>
      <c r="R167" s="165"/>
      <c r="S167" s="164"/>
    </row>
    <row r="168" spans="10:19" s="11" customFormat="1" x14ac:dyDescent="0.2">
      <c r="J168" s="55"/>
      <c r="K168" s="10"/>
      <c r="M168" s="112"/>
      <c r="P168" s="10"/>
      <c r="Q168" s="164"/>
      <c r="R168" s="165"/>
      <c r="S168" s="164"/>
    </row>
    <row r="169" spans="10:19" s="11" customFormat="1" x14ac:dyDescent="0.2">
      <c r="J169" s="55"/>
      <c r="K169" s="10"/>
      <c r="M169" s="112"/>
      <c r="P169" s="10"/>
      <c r="Q169" s="164"/>
      <c r="R169" s="165"/>
      <c r="S169" s="164"/>
    </row>
    <row r="170" spans="10:19" s="11" customFormat="1" x14ac:dyDescent="0.2">
      <c r="J170" s="55"/>
      <c r="K170" s="10"/>
      <c r="M170" s="112"/>
      <c r="P170" s="10"/>
      <c r="Q170" s="164"/>
      <c r="R170" s="165"/>
      <c r="S170" s="164"/>
    </row>
    <row r="171" spans="10:19" s="11" customFormat="1" x14ac:dyDescent="0.2">
      <c r="J171" s="55"/>
      <c r="K171" s="10"/>
      <c r="M171" s="112"/>
      <c r="P171" s="10"/>
      <c r="Q171" s="164"/>
      <c r="R171" s="165"/>
      <c r="S171" s="164"/>
    </row>
    <row r="172" spans="10:19" s="11" customFormat="1" x14ac:dyDescent="0.2">
      <c r="J172" s="55"/>
      <c r="K172" s="10"/>
      <c r="M172" s="112"/>
      <c r="P172" s="10"/>
      <c r="Q172" s="164"/>
      <c r="R172" s="165"/>
      <c r="S172" s="164"/>
    </row>
    <row r="173" spans="10:19" s="11" customFormat="1" x14ac:dyDescent="0.2">
      <c r="J173" s="55"/>
      <c r="K173" s="10"/>
      <c r="M173" s="112"/>
      <c r="P173" s="10"/>
      <c r="Q173" s="164"/>
      <c r="R173" s="165"/>
      <c r="S173" s="164"/>
    </row>
    <row r="174" spans="10:19" s="11" customFormat="1" x14ac:dyDescent="0.2">
      <c r="J174" s="55"/>
      <c r="K174" s="10"/>
      <c r="M174" s="112"/>
      <c r="P174" s="10"/>
      <c r="Q174" s="164"/>
      <c r="R174" s="165"/>
      <c r="S174" s="164"/>
    </row>
    <row r="175" spans="10:19" s="11" customFormat="1" x14ac:dyDescent="0.2">
      <c r="J175" s="55"/>
      <c r="K175" s="10"/>
      <c r="M175" s="112"/>
      <c r="P175" s="10"/>
      <c r="Q175" s="164"/>
      <c r="R175" s="165"/>
      <c r="S175" s="164"/>
    </row>
    <row r="176" spans="10:19" s="11" customFormat="1" x14ac:dyDescent="0.2">
      <c r="J176" s="55"/>
      <c r="K176" s="10"/>
      <c r="M176" s="112"/>
      <c r="P176" s="10"/>
      <c r="Q176" s="164"/>
      <c r="R176" s="165"/>
      <c r="S176" s="164"/>
    </row>
    <row r="177" spans="10:19" s="11" customFormat="1" x14ac:dyDescent="0.2">
      <c r="J177" s="55"/>
      <c r="K177" s="10"/>
      <c r="M177" s="112"/>
      <c r="P177" s="10"/>
      <c r="Q177" s="164"/>
      <c r="R177" s="165"/>
      <c r="S177" s="164"/>
    </row>
    <row r="178" spans="10:19" s="11" customFormat="1" x14ac:dyDescent="0.2">
      <c r="J178" s="55"/>
      <c r="K178" s="10"/>
      <c r="M178" s="112"/>
      <c r="P178" s="10"/>
      <c r="Q178" s="164"/>
      <c r="R178" s="165"/>
      <c r="S178" s="164"/>
    </row>
    <row r="179" spans="10:19" s="11" customFormat="1" x14ac:dyDescent="0.2">
      <c r="J179" s="55"/>
      <c r="K179" s="10"/>
      <c r="M179" s="112"/>
      <c r="P179" s="10"/>
      <c r="Q179" s="164"/>
      <c r="R179" s="165"/>
      <c r="S179" s="164"/>
    </row>
    <row r="180" spans="10:19" s="11" customFormat="1" x14ac:dyDescent="0.2">
      <c r="J180" s="55"/>
      <c r="K180" s="10"/>
      <c r="M180" s="112"/>
      <c r="P180" s="10"/>
      <c r="Q180" s="164"/>
      <c r="R180" s="165"/>
      <c r="S180" s="164"/>
    </row>
    <row r="181" spans="10:19" s="11" customFormat="1" x14ac:dyDescent="0.2">
      <c r="J181" s="55"/>
      <c r="K181" s="10"/>
      <c r="M181" s="112"/>
      <c r="P181" s="10"/>
      <c r="Q181" s="164"/>
      <c r="R181" s="165"/>
      <c r="S181" s="164"/>
    </row>
    <row r="182" spans="10:19" s="11" customFormat="1" x14ac:dyDescent="0.2">
      <c r="J182" s="55"/>
      <c r="K182" s="10"/>
      <c r="M182" s="112"/>
      <c r="P182" s="10"/>
      <c r="Q182" s="164"/>
      <c r="R182" s="165"/>
      <c r="S182" s="164"/>
    </row>
    <row r="183" spans="10:19" s="11" customFormat="1" x14ac:dyDescent="0.2">
      <c r="J183" s="55"/>
      <c r="K183" s="10"/>
      <c r="M183" s="112"/>
      <c r="P183" s="10"/>
      <c r="Q183" s="164"/>
      <c r="R183" s="165"/>
      <c r="S183" s="164"/>
    </row>
    <row r="184" spans="10:19" s="11" customFormat="1" x14ac:dyDescent="0.2">
      <c r="J184" s="55"/>
      <c r="K184" s="10"/>
      <c r="M184" s="112"/>
      <c r="P184" s="10"/>
      <c r="Q184" s="164"/>
      <c r="R184" s="165"/>
      <c r="S184" s="164"/>
    </row>
    <row r="185" spans="10:19" s="11" customFormat="1" x14ac:dyDescent="0.2">
      <c r="J185" s="55"/>
      <c r="K185" s="10"/>
      <c r="M185" s="112"/>
      <c r="P185" s="10"/>
      <c r="Q185" s="164"/>
      <c r="R185" s="165"/>
      <c r="S185" s="164"/>
    </row>
    <row r="186" spans="10:19" s="11" customFormat="1" x14ac:dyDescent="0.2">
      <c r="J186" s="55"/>
      <c r="K186" s="10"/>
      <c r="M186" s="112"/>
      <c r="P186" s="10"/>
      <c r="Q186" s="164"/>
      <c r="R186" s="165"/>
      <c r="S186" s="164"/>
    </row>
    <row r="187" spans="10:19" s="11" customFormat="1" x14ac:dyDescent="0.2">
      <c r="J187" s="55"/>
      <c r="K187" s="10"/>
      <c r="M187" s="112"/>
      <c r="P187" s="10"/>
      <c r="Q187" s="164"/>
      <c r="R187" s="165"/>
      <c r="S187" s="164"/>
    </row>
    <row r="188" spans="10:19" s="11" customFormat="1" x14ac:dyDescent="0.2">
      <c r="J188" s="55"/>
      <c r="K188" s="10"/>
      <c r="M188" s="112"/>
      <c r="P188" s="10"/>
      <c r="Q188" s="164"/>
      <c r="R188" s="165"/>
      <c r="S188" s="164"/>
    </row>
    <row r="189" spans="10:19" s="11" customFormat="1" x14ac:dyDescent="0.2">
      <c r="J189" s="55"/>
      <c r="K189" s="10"/>
      <c r="M189" s="112"/>
      <c r="P189" s="10"/>
      <c r="Q189" s="164"/>
      <c r="R189" s="165"/>
      <c r="S189" s="164"/>
    </row>
    <row r="190" spans="10:19" s="11" customFormat="1" x14ac:dyDescent="0.2">
      <c r="J190" s="55"/>
      <c r="K190" s="10"/>
      <c r="M190" s="112"/>
      <c r="P190" s="10"/>
      <c r="Q190" s="164"/>
      <c r="R190" s="165"/>
      <c r="S190" s="164"/>
    </row>
    <row r="191" spans="10:19" s="11" customFormat="1" x14ac:dyDescent="0.2">
      <c r="J191" s="55"/>
      <c r="K191" s="10"/>
      <c r="M191" s="112"/>
      <c r="P191" s="10"/>
      <c r="Q191" s="164"/>
      <c r="R191" s="165"/>
      <c r="S191" s="164"/>
    </row>
    <row r="192" spans="10:19" s="11" customFormat="1" x14ac:dyDescent="0.2">
      <c r="J192" s="55"/>
      <c r="K192" s="10"/>
      <c r="M192" s="112"/>
      <c r="P192" s="10"/>
      <c r="Q192" s="164"/>
      <c r="R192" s="165"/>
      <c r="S192" s="164"/>
    </row>
    <row r="193" spans="10:19" s="11" customFormat="1" x14ac:dyDescent="0.2">
      <c r="J193" s="55"/>
      <c r="K193" s="10"/>
      <c r="M193" s="112"/>
      <c r="P193" s="10"/>
      <c r="Q193" s="164"/>
      <c r="R193" s="165"/>
      <c r="S193" s="164"/>
    </row>
    <row r="194" spans="10:19" s="11" customFormat="1" x14ac:dyDescent="0.2">
      <c r="J194" s="55"/>
      <c r="K194" s="10"/>
      <c r="M194" s="112"/>
      <c r="P194" s="10"/>
      <c r="Q194" s="164"/>
      <c r="R194" s="165"/>
      <c r="S194" s="164"/>
    </row>
    <row r="195" spans="10:19" s="11" customFormat="1" x14ac:dyDescent="0.2">
      <c r="J195" s="55"/>
      <c r="K195" s="10"/>
      <c r="M195" s="112"/>
      <c r="P195" s="10"/>
      <c r="Q195" s="164"/>
      <c r="R195" s="165"/>
      <c r="S195" s="164"/>
    </row>
    <row r="196" spans="10:19" s="11" customFormat="1" x14ac:dyDescent="0.2">
      <c r="J196" s="55"/>
      <c r="K196" s="10"/>
      <c r="M196" s="112"/>
      <c r="P196" s="10"/>
      <c r="Q196" s="164"/>
      <c r="R196" s="165"/>
      <c r="S196" s="164"/>
    </row>
    <row r="197" spans="10:19" s="11" customFormat="1" x14ac:dyDescent="0.2">
      <c r="J197" s="55"/>
      <c r="K197" s="10"/>
      <c r="M197" s="112"/>
      <c r="P197" s="10"/>
      <c r="Q197" s="164"/>
      <c r="R197" s="165"/>
      <c r="S197" s="164"/>
    </row>
    <row r="198" spans="10:19" s="11" customFormat="1" x14ac:dyDescent="0.2">
      <c r="J198" s="55"/>
      <c r="K198" s="10"/>
      <c r="M198" s="112"/>
      <c r="P198" s="10"/>
      <c r="Q198" s="164"/>
      <c r="R198" s="165"/>
      <c r="S198" s="164"/>
    </row>
    <row r="199" spans="10:19" s="11" customFormat="1" x14ac:dyDescent="0.2">
      <c r="J199" s="55"/>
      <c r="K199" s="10"/>
      <c r="M199" s="112"/>
      <c r="P199" s="10"/>
      <c r="Q199" s="164"/>
      <c r="R199" s="165"/>
      <c r="S199" s="164"/>
    </row>
    <row r="200" spans="10:19" s="11" customFormat="1" x14ac:dyDescent="0.2">
      <c r="J200" s="55"/>
      <c r="K200" s="10"/>
      <c r="M200" s="112"/>
      <c r="P200" s="10"/>
      <c r="Q200" s="164"/>
      <c r="R200" s="165"/>
      <c r="S200" s="164"/>
    </row>
    <row r="201" spans="10:19" s="11" customFormat="1" x14ac:dyDescent="0.2">
      <c r="J201" s="55"/>
      <c r="K201" s="10"/>
      <c r="M201" s="112"/>
      <c r="P201" s="10"/>
      <c r="Q201" s="164"/>
      <c r="R201" s="165"/>
      <c r="S201" s="164"/>
    </row>
    <row r="202" spans="10:19" s="11" customFormat="1" x14ac:dyDescent="0.2">
      <c r="J202" s="55"/>
      <c r="K202" s="10"/>
      <c r="M202" s="112"/>
      <c r="P202" s="10"/>
      <c r="Q202" s="164"/>
      <c r="R202" s="165"/>
      <c r="S202" s="164"/>
    </row>
    <row r="203" spans="10:19" s="11" customFormat="1" x14ac:dyDescent="0.2">
      <c r="J203" s="55"/>
      <c r="K203" s="10"/>
      <c r="M203" s="112"/>
      <c r="P203" s="10"/>
      <c r="Q203" s="164"/>
      <c r="R203" s="165"/>
      <c r="S203" s="164"/>
    </row>
    <row r="204" spans="10:19" s="11" customFormat="1" x14ac:dyDescent="0.2">
      <c r="J204" s="55"/>
      <c r="K204" s="10"/>
      <c r="M204" s="112"/>
      <c r="P204" s="10"/>
      <c r="Q204" s="164"/>
      <c r="R204" s="165"/>
      <c r="S204" s="164"/>
    </row>
    <row r="205" spans="10:19" s="11" customFormat="1" x14ac:dyDescent="0.2">
      <c r="J205" s="55"/>
      <c r="K205" s="10"/>
      <c r="M205" s="112"/>
      <c r="P205" s="10"/>
      <c r="Q205" s="164"/>
      <c r="R205" s="165"/>
      <c r="S205" s="164"/>
    </row>
    <row r="206" spans="10:19" s="11" customFormat="1" x14ac:dyDescent="0.2">
      <c r="J206" s="55"/>
      <c r="K206" s="10"/>
      <c r="M206" s="112"/>
      <c r="P206" s="10"/>
      <c r="Q206" s="164"/>
      <c r="R206" s="165"/>
      <c r="S206" s="164"/>
    </row>
    <row r="207" spans="10:19" s="11" customFormat="1" x14ac:dyDescent="0.2">
      <c r="J207" s="55"/>
      <c r="K207" s="10"/>
      <c r="M207" s="112"/>
      <c r="P207" s="10"/>
      <c r="Q207" s="164"/>
      <c r="R207" s="165"/>
      <c r="S207" s="164"/>
    </row>
    <row r="208" spans="10:19" s="11" customFormat="1" x14ac:dyDescent="0.2">
      <c r="J208" s="55"/>
      <c r="K208" s="10"/>
      <c r="M208" s="112"/>
      <c r="P208" s="10"/>
      <c r="Q208" s="164"/>
      <c r="R208" s="165"/>
      <c r="S208" s="164"/>
    </row>
    <row r="209" spans="10:19" s="11" customFormat="1" x14ac:dyDescent="0.2">
      <c r="J209" s="55"/>
      <c r="K209" s="10"/>
      <c r="M209" s="112"/>
      <c r="P209" s="10"/>
      <c r="Q209" s="164"/>
      <c r="R209" s="165"/>
      <c r="S209" s="164"/>
    </row>
    <row r="210" spans="10:19" s="11" customFormat="1" x14ac:dyDescent="0.2">
      <c r="J210" s="55"/>
      <c r="K210" s="10"/>
      <c r="M210" s="112"/>
      <c r="P210" s="10"/>
      <c r="Q210" s="164"/>
      <c r="R210" s="165"/>
      <c r="S210" s="164"/>
    </row>
    <row r="211" spans="10:19" s="11" customFormat="1" x14ac:dyDescent="0.2">
      <c r="J211" s="55"/>
      <c r="K211" s="10"/>
      <c r="M211" s="112"/>
      <c r="P211" s="10"/>
      <c r="Q211" s="164"/>
      <c r="R211" s="165"/>
      <c r="S211" s="164"/>
    </row>
    <row r="212" spans="10:19" s="11" customFormat="1" x14ac:dyDescent="0.2">
      <c r="J212" s="55"/>
      <c r="K212" s="10"/>
      <c r="M212" s="112"/>
      <c r="P212" s="10"/>
      <c r="Q212" s="164"/>
      <c r="R212" s="165"/>
      <c r="S212" s="164"/>
    </row>
    <row r="213" spans="10:19" s="11" customFormat="1" x14ac:dyDescent="0.2">
      <c r="J213" s="55"/>
      <c r="K213" s="10"/>
      <c r="M213" s="112"/>
      <c r="P213" s="10"/>
      <c r="Q213" s="164"/>
      <c r="R213" s="165"/>
      <c r="S213" s="164"/>
    </row>
    <row r="214" spans="10:19" s="11" customFormat="1" x14ac:dyDescent="0.2">
      <c r="J214" s="55"/>
      <c r="K214" s="10"/>
      <c r="M214" s="112"/>
      <c r="P214" s="10"/>
      <c r="Q214" s="164"/>
      <c r="R214" s="165"/>
      <c r="S214" s="164"/>
    </row>
    <row r="215" spans="10:19" s="11" customFormat="1" x14ac:dyDescent="0.2">
      <c r="J215" s="55"/>
      <c r="K215" s="10"/>
      <c r="M215" s="112"/>
      <c r="P215" s="10"/>
      <c r="Q215" s="164"/>
      <c r="R215" s="165"/>
      <c r="S215" s="164"/>
    </row>
    <row r="216" spans="10:19" s="11" customFormat="1" x14ac:dyDescent="0.2">
      <c r="J216" s="55"/>
      <c r="K216" s="10"/>
      <c r="M216" s="112"/>
      <c r="P216" s="10"/>
      <c r="Q216" s="164"/>
      <c r="R216" s="165"/>
      <c r="S216" s="164"/>
    </row>
    <row r="217" spans="10:19" s="11" customFormat="1" x14ac:dyDescent="0.2">
      <c r="J217" s="55"/>
      <c r="K217" s="10"/>
      <c r="M217" s="112"/>
      <c r="P217" s="10"/>
      <c r="Q217" s="164"/>
      <c r="R217" s="165"/>
      <c r="S217" s="164"/>
    </row>
    <row r="218" spans="10:19" s="11" customFormat="1" x14ac:dyDescent="0.2">
      <c r="J218" s="55"/>
      <c r="K218" s="10"/>
      <c r="M218" s="112"/>
      <c r="P218" s="10"/>
      <c r="Q218" s="164"/>
      <c r="R218" s="165"/>
      <c r="S218" s="164"/>
    </row>
    <row r="219" spans="10:19" s="11" customFormat="1" x14ac:dyDescent="0.2">
      <c r="J219" s="55"/>
      <c r="K219" s="10"/>
      <c r="M219" s="112"/>
      <c r="P219" s="10"/>
      <c r="Q219" s="164"/>
      <c r="R219" s="165"/>
      <c r="S219" s="164"/>
    </row>
    <row r="220" spans="10:19" s="11" customFormat="1" x14ac:dyDescent="0.2">
      <c r="J220" s="55"/>
      <c r="K220" s="10"/>
      <c r="M220" s="112"/>
      <c r="P220" s="10"/>
      <c r="Q220" s="164"/>
      <c r="R220" s="165"/>
      <c r="S220" s="164"/>
    </row>
    <row r="221" spans="10:19" s="11" customFormat="1" x14ac:dyDescent="0.2">
      <c r="J221" s="55"/>
      <c r="K221" s="10"/>
      <c r="M221" s="112"/>
      <c r="P221" s="10"/>
      <c r="Q221" s="164"/>
      <c r="R221" s="165"/>
      <c r="S221" s="164"/>
    </row>
    <row r="222" spans="10:19" s="11" customFormat="1" x14ac:dyDescent="0.2">
      <c r="J222" s="55"/>
      <c r="K222" s="10"/>
      <c r="M222" s="112"/>
      <c r="P222" s="10"/>
      <c r="Q222" s="164"/>
      <c r="R222" s="165"/>
      <c r="S222" s="164"/>
    </row>
    <row r="223" spans="10:19" s="11" customFormat="1" x14ac:dyDescent="0.2">
      <c r="J223" s="55"/>
      <c r="K223" s="10"/>
      <c r="M223" s="112"/>
      <c r="P223" s="10"/>
      <c r="Q223" s="164"/>
      <c r="R223" s="165"/>
      <c r="S223" s="164"/>
    </row>
    <row r="224" spans="10:19" s="11" customFormat="1" x14ac:dyDescent="0.2">
      <c r="J224" s="55"/>
      <c r="K224" s="10"/>
      <c r="M224" s="112"/>
      <c r="P224" s="10"/>
      <c r="Q224" s="164"/>
      <c r="R224" s="165"/>
      <c r="S224" s="164"/>
    </row>
    <row r="225" spans="10:19" s="11" customFormat="1" x14ac:dyDescent="0.2">
      <c r="J225" s="55"/>
      <c r="K225" s="10"/>
      <c r="M225" s="112"/>
      <c r="P225" s="10"/>
      <c r="Q225" s="164"/>
      <c r="R225" s="165"/>
      <c r="S225" s="164"/>
    </row>
    <row r="226" spans="10:19" s="11" customFormat="1" x14ac:dyDescent="0.2">
      <c r="J226" s="55"/>
      <c r="K226" s="10"/>
      <c r="M226" s="112"/>
      <c r="P226" s="10"/>
      <c r="Q226" s="164"/>
      <c r="R226" s="165"/>
      <c r="S226" s="164"/>
    </row>
    <row r="227" spans="10:19" s="11" customFormat="1" x14ac:dyDescent="0.2">
      <c r="J227" s="55"/>
      <c r="K227" s="10"/>
      <c r="M227" s="112"/>
      <c r="P227" s="10"/>
      <c r="Q227" s="164"/>
      <c r="R227" s="165"/>
      <c r="S227" s="164"/>
    </row>
    <row r="228" spans="10:19" s="11" customFormat="1" x14ac:dyDescent="0.2">
      <c r="J228" s="55"/>
      <c r="K228" s="10"/>
      <c r="M228" s="112"/>
      <c r="P228" s="10"/>
      <c r="Q228" s="164"/>
      <c r="R228" s="165"/>
      <c r="S228" s="164"/>
    </row>
    <row r="229" spans="10:19" s="11" customFormat="1" x14ac:dyDescent="0.2">
      <c r="J229" s="55"/>
      <c r="K229" s="10"/>
      <c r="M229" s="112"/>
      <c r="P229" s="10"/>
      <c r="Q229" s="164"/>
      <c r="R229" s="165"/>
      <c r="S229" s="164"/>
    </row>
    <row r="230" spans="10:19" s="11" customFormat="1" x14ac:dyDescent="0.2">
      <c r="J230" s="55"/>
      <c r="K230" s="10"/>
      <c r="M230" s="112"/>
      <c r="P230" s="10"/>
      <c r="Q230" s="164"/>
      <c r="R230" s="165"/>
      <c r="S230" s="164"/>
    </row>
    <row r="231" spans="10:19" s="11" customFormat="1" x14ac:dyDescent="0.2">
      <c r="J231" s="55"/>
      <c r="K231" s="10"/>
      <c r="M231" s="112"/>
      <c r="P231" s="10"/>
      <c r="Q231" s="164"/>
      <c r="R231" s="165"/>
      <c r="S231" s="164"/>
    </row>
    <row r="232" spans="10:19" s="11" customFormat="1" x14ac:dyDescent="0.2">
      <c r="J232" s="55"/>
      <c r="K232" s="10"/>
      <c r="M232" s="112"/>
      <c r="P232" s="10"/>
      <c r="Q232" s="164"/>
      <c r="R232" s="165"/>
      <c r="S232" s="164"/>
    </row>
    <row r="233" spans="10:19" s="11" customFormat="1" x14ac:dyDescent="0.2">
      <c r="J233" s="55"/>
      <c r="K233" s="10"/>
      <c r="M233" s="112"/>
      <c r="P233" s="10"/>
      <c r="Q233" s="164"/>
      <c r="R233" s="165"/>
      <c r="S233" s="164"/>
    </row>
    <row r="234" spans="10:19" s="11" customFormat="1" x14ac:dyDescent="0.2">
      <c r="J234" s="55"/>
      <c r="K234" s="10"/>
      <c r="M234" s="112"/>
      <c r="P234" s="10"/>
      <c r="Q234" s="164"/>
      <c r="R234" s="165"/>
      <c r="S234" s="164"/>
    </row>
    <row r="235" spans="10:19" s="11" customFormat="1" x14ac:dyDescent="0.2">
      <c r="J235" s="55"/>
      <c r="K235" s="10"/>
      <c r="M235" s="112"/>
      <c r="P235" s="10"/>
      <c r="Q235" s="164"/>
      <c r="R235" s="165"/>
      <c r="S235" s="164"/>
    </row>
    <row r="236" spans="10:19" s="11" customFormat="1" x14ac:dyDescent="0.2">
      <c r="J236" s="55"/>
      <c r="K236" s="10"/>
      <c r="M236" s="112"/>
      <c r="P236" s="10"/>
      <c r="Q236" s="164"/>
      <c r="R236" s="165"/>
      <c r="S236" s="164"/>
    </row>
    <row r="237" spans="10:19" s="11" customFormat="1" x14ac:dyDescent="0.2">
      <c r="J237" s="55"/>
      <c r="K237" s="10"/>
      <c r="M237" s="112"/>
      <c r="P237" s="10"/>
      <c r="Q237" s="164"/>
      <c r="R237" s="165"/>
      <c r="S237" s="164"/>
    </row>
    <row r="238" spans="10:19" s="11" customFormat="1" x14ac:dyDescent="0.2">
      <c r="J238" s="55"/>
      <c r="K238" s="10"/>
      <c r="M238" s="112"/>
      <c r="P238" s="10"/>
      <c r="Q238" s="164"/>
      <c r="R238" s="165"/>
      <c r="S238" s="164"/>
    </row>
    <row r="239" spans="10:19" s="11" customFormat="1" x14ac:dyDescent="0.2">
      <c r="J239" s="55"/>
      <c r="K239" s="10"/>
      <c r="M239" s="112"/>
      <c r="P239" s="10"/>
      <c r="Q239" s="164"/>
      <c r="R239" s="165"/>
      <c r="S239" s="164"/>
    </row>
    <row r="240" spans="10:19" s="11" customFormat="1" x14ac:dyDescent="0.2">
      <c r="J240" s="55"/>
      <c r="K240" s="10"/>
      <c r="M240" s="112"/>
      <c r="P240" s="10"/>
      <c r="Q240" s="164"/>
      <c r="R240" s="165"/>
      <c r="S240" s="164"/>
    </row>
    <row r="241" spans="10:19" s="11" customFormat="1" x14ac:dyDescent="0.2">
      <c r="J241" s="55"/>
      <c r="K241" s="10"/>
      <c r="M241" s="112"/>
      <c r="P241" s="10"/>
      <c r="Q241" s="164"/>
      <c r="R241" s="165"/>
      <c r="S241" s="164"/>
    </row>
    <row r="242" spans="10:19" s="11" customFormat="1" x14ac:dyDescent="0.2">
      <c r="J242" s="55"/>
      <c r="K242" s="10"/>
      <c r="M242" s="112"/>
      <c r="P242" s="10"/>
      <c r="Q242" s="164"/>
      <c r="R242" s="165"/>
      <c r="S242" s="164"/>
    </row>
    <row r="243" spans="10:19" s="11" customFormat="1" x14ac:dyDescent="0.2">
      <c r="J243" s="55"/>
      <c r="K243" s="10"/>
      <c r="M243" s="112"/>
      <c r="P243" s="10"/>
      <c r="Q243" s="164"/>
      <c r="R243" s="165"/>
      <c r="S243" s="164"/>
    </row>
    <row r="244" spans="10:19" s="11" customFormat="1" x14ac:dyDescent="0.2">
      <c r="J244" s="55"/>
      <c r="K244" s="10"/>
      <c r="M244" s="112"/>
      <c r="P244" s="10"/>
      <c r="Q244" s="164"/>
      <c r="R244" s="165"/>
      <c r="S244" s="164"/>
    </row>
    <row r="245" spans="10:19" s="11" customFormat="1" x14ac:dyDescent="0.2">
      <c r="J245" s="55"/>
      <c r="K245" s="10"/>
      <c r="M245" s="112"/>
      <c r="P245" s="10"/>
      <c r="Q245" s="164"/>
      <c r="R245" s="165"/>
      <c r="S245" s="164"/>
    </row>
    <row r="246" spans="10:19" s="11" customFormat="1" x14ac:dyDescent="0.2">
      <c r="J246" s="55"/>
      <c r="K246" s="10"/>
      <c r="M246" s="112"/>
      <c r="P246" s="10"/>
      <c r="Q246" s="164"/>
      <c r="R246" s="165"/>
      <c r="S246" s="164"/>
    </row>
    <row r="247" spans="10:19" s="11" customFormat="1" x14ac:dyDescent="0.2">
      <c r="J247" s="55"/>
      <c r="K247" s="10"/>
      <c r="M247" s="112"/>
      <c r="P247" s="10"/>
      <c r="Q247" s="164"/>
      <c r="R247" s="165"/>
      <c r="S247" s="164"/>
    </row>
    <row r="248" spans="10:19" s="11" customFormat="1" x14ac:dyDescent="0.2">
      <c r="J248" s="55"/>
      <c r="K248" s="10"/>
      <c r="M248" s="112"/>
      <c r="P248" s="10"/>
      <c r="Q248" s="164"/>
      <c r="R248" s="165"/>
      <c r="S248" s="164"/>
    </row>
    <row r="249" spans="10:19" s="11" customFormat="1" x14ac:dyDescent="0.2">
      <c r="J249" s="55"/>
      <c r="K249" s="10"/>
      <c r="M249" s="112"/>
      <c r="P249" s="10"/>
      <c r="Q249" s="164"/>
      <c r="R249" s="165"/>
      <c r="S249" s="164"/>
    </row>
    <row r="250" spans="10:19" s="11" customFormat="1" x14ac:dyDescent="0.2">
      <c r="J250" s="55"/>
      <c r="K250" s="10"/>
      <c r="M250" s="112"/>
      <c r="P250" s="10"/>
      <c r="Q250" s="164"/>
      <c r="R250" s="165"/>
      <c r="S250" s="164"/>
    </row>
    <row r="251" spans="10:19" s="11" customFormat="1" x14ac:dyDescent="0.2">
      <c r="J251" s="55"/>
      <c r="K251" s="10"/>
      <c r="M251" s="112"/>
      <c r="P251" s="10"/>
      <c r="Q251" s="164"/>
      <c r="R251" s="165"/>
      <c r="S251" s="164"/>
    </row>
    <row r="252" spans="10:19" s="11" customFormat="1" x14ac:dyDescent="0.2">
      <c r="J252" s="55"/>
      <c r="K252" s="10"/>
      <c r="M252" s="112"/>
      <c r="P252" s="10"/>
      <c r="Q252" s="164"/>
      <c r="R252" s="165"/>
      <c r="S252" s="164"/>
    </row>
    <row r="253" spans="10:19" s="11" customFormat="1" x14ac:dyDescent="0.2">
      <c r="J253" s="55"/>
      <c r="K253" s="10"/>
      <c r="M253" s="112"/>
      <c r="P253" s="10"/>
      <c r="Q253" s="164"/>
      <c r="R253" s="165"/>
      <c r="S253" s="164"/>
    </row>
    <row r="254" spans="10:19" s="11" customFormat="1" x14ac:dyDescent="0.2">
      <c r="J254" s="55"/>
      <c r="K254" s="10"/>
      <c r="M254" s="112"/>
      <c r="P254" s="10"/>
      <c r="Q254" s="164"/>
      <c r="R254" s="165"/>
      <c r="S254" s="164"/>
    </row>
    <row r="255" spans="10:19" s="11" customFormat="1" x14ac:dyDescent="0.2">
      <c r="J255" s="55"/>
      <c r="K255" s="10"/>
      <c r="M255" s="112"/>
      <c r="P255" s="10"/>
      <c r="Q255" s="164"/>
      <c r="R255" s="165"/>
      <c r="S255" s="164"/>
    </row>
    <row r="256" spans="10:19" s="11" customFormat="1" x14ac:dyDescent="0.2">
      <c r="J256" s="55"/>
      <c r="K256" s="10"/>
      <c r="M256" s="112"/>
      <c r="P256" s="10"/>
      <c r="Q256" s="164"/>
      <c r="R256" s="165"/>
      <c r="S256" s="164"/>
    </row>
    <row r="257" spans="10:19" s="11" customFormat="1" x14ac:dyDescent="0.2">
      <c r="J257" s="55"/>
      <c r="K257" s="10"/>
      <c r="M257" s="112"/>
      <c r="P257" s="10"/>
      <c r="Q257" s="164"/>
      <c r="R257" s="165"/>
      <c r="S257" s="164"/>
    </row>
    <row r="258" spans="10:19" s="11" customFormat="1" x14ac:dyDescent="0.2">
      <c r="J258" s="55"/>
      <c r="K258" s="10"/>
      <c r="M258" s="112"/>
      <c r="P258" s="10"/>
      <c r="Q258" s="164"/>
      <c r="R258" s="165"/>
      <c r="S258" s="164"/>
    </row>
    <row r="259" spans="10:19" s="11" customFormat="1" x14ac:dyDescent="0.2">
      <c r="J259" s="55"/>
      <c r="K259" s="10"/>
      <c r="M259" s="112"/>
      <c r="P259" s="10"/>
      <c r="Q259" s="164"/>
      <c r="R259" s="165"/>
      <c r="S259" s="164"/>
    </row>
    <row r="260" spans="10:19" s="11" customFormat="1" x14ac:dyDescent="0.2">
      <c r="J260" s="55"/>
      <c r="K260" s="10"/>
      <c r="M260" s="112"/>
      <c r="P260" s="10"/>
      <c r="Q260" s="164"/>
      <c r="R260" s="165"/>
      <c r="S260" s="164"/>
    </row>
    <row r="261" spans="10:19" s="11" customFormat="1" x14ac:dyDescent="0.2">
      <c r="J261" s="55"/>
      <c r="K261" s="10"/>
      <c r="M261" s="112"/>
      <c r="P261" s="10"/>
      <c r="Q261" s="164"/>
      <c r="R261" s="165"/>
      <c r="S261" s="164"/>
    </row>
    <row r="262" spans="10:19" s="11" customFormat="1" x14ac:dyDescent="0.2">
      <c r="J262" s="55"/>
      <c r="K262" s="10"/>
      <c r="M262" s="112"/>
      <c r="P262" s="10"/>
      <c r="Q262" s="164"/>
      <c r="R262" s="165"/>
      <c r="S262" s="164"/>
    </row>
    <row r="263" spans="10:19" s="11" customFormat="1" x14ac:dyDescent="0.2">
      <c r="J263" s="55"/>
      <c r="K263" s="10"/>
      <c r="M263" s="112"/>
      <c r="P263" s="10"/>
      <c r="Q263" s="164"/>
      <c r="R263" s="165"/>
      <c r="S263" s="164"/>
    </row>
    <row r="264" spans="10:19" s="11" customFormat="1" x14ac:dyDescent="0.2">
      <c r="J264" s="55"/>
      <c r="K264" s="10"/>
      <c r="M264" s="112"/>
      <c r="P264" s="10"/>
      <c r="Q264" s="164"/>
      <c r="R264" s="165"/>
      <c r="S264" s="164"/>
    </row>
    <row r="265" spans="10:19" s="11" customFormat="1" x14ac:dyDescent="0.2">
      <c r="J265" s="55"/>
      <c r="K265" s="10"/>
      <c r="M265" s="112"/>
      <c r="P265" s="10"/>
      <c r="Q265" s="164"/>
      <c r="R265" s="165"/>
      <c r="S265" s="164"/>
    </row>
    <row r="266" spans="10:19" s="11" customFormat="1" x14ac:dyDescent="0.2">
      <c r="J266" s="55"/>
      <c r="K266" s="10"/>
      <c r="M266" s="112"/>
      <c r="P266" s="10"/>
      <c r="Q266" s="164"/>
      <c r="R266" s="165"/>
      <c r="S266" s="164"/>
    </row>
    <row r="267" spans="10:19" s="11" customFormat="1" x14ac:dyDescent="0.2">
      <c r="J267" s="55"/>
      <c r="K267" s="10"/>
      <c r="M267" s="112"/>
      <c r="P267" s="10"/>
      <c r="Q267" s="164"/>
      <c r="R267" s="165"/>
      <c r="S267" s="164"/>
    </row>
    <row r="268" spans="10:19" s="11" customFormat="1" x14ac:dyDescent="0.2">
      <c r="J268" s="55"/>
      <c r="K268" s="10"/>
      <c r="M268" s="112"/>
      <c r="P268" s="10"/>
      <c r="Q268" s="164"/>
      <c r="R268" s="165"/>
      <c r="S268" s="164"/>
    </row>
    <row r="269" spans="10:19" s="11" customFormat="1" x14ac:dyDescent="0.2">
      <c r="J269" s="55"/>
      <c r="K269" s="10"/>
      <c r="M269" s="112"/>
      <c r="P269" s="10"/>
      <c r="Q269" s="164"/>
      <c r="R269" s="165"/>
      <c r="S269" s="164"/>
    </row>
    <row r="270" spans="10:19" s="11" customFormat="1" x14ac:dyDescent="0.2">
      <c r="J270" s="55"/>
      <c r="K270" s="10"/>
      <c r="M270" s="112"/>
      <c r="P270" s="10"/>
      <c r="Q270" s="164"/>
      <c r="R270" s="165"/>
      <c r="S270" s="164"/>
    </row>
    <row r="271" spans="10:19" s="11" customFormat="1" x14ac:dyDescent="0.2">
      <c r="J271" s="55"/>
      <c r="K271" s="10"/>
      <c r="M271" s="112"/>
      <c r="P271" s="10"/>
      <c r="Q271" s="164"/>
      <c r="R271" s="165"/>
      <c r="S271" s="164"/>
    </row>
    <row r="272" spans="10:19" s="11" customFormat="1" x14ac:dyDescent="0.2">
      <c r="J272" s="55"/>
      <c r="K272" s="10"/>
      <c r="M272" s="112"/>
      <c r="P272" s="10"/>
      <c r="Q272" s="164"/>
      <c r="R272" s="165"/>
      <c r="S272" s="164"/>
    </row>
    <row r="273" spans="10:19" s="11" customFormat="1" x14ac:dyDescent="0.2">
      <c r="J273" s="55"/>
      <c r="K273" s="10"/>
      <c r="M273" s="112"/>
      <c r="P273" s="10"/>
      <c r="Q273" s="164"/>
      <c r="R273" s="165"/>
      <c r="S273" s="164"/>
    </row>
    <row r="274" spans="10:19" s="11" customFormat="1" x14ac:dyDescent="0.2">
      <c r="J274" s="55"/>
      <c r="K274" s="10"/>
      <c r="M274" s="112"/>
      <c r="P274" s="10"/>
      <c r="Q274" s="164"/>
      <c r="R274" s="165"/>
      <c r="S274" s="164"/>
    </row>
    <row r="275" spans="10:19" s="11" customFormat="1" x14ac:dyDescent="0.2">
      <c r="J275" s="55"/>
      <c r="K275" s="10"/>
      <c r="M275" s="112"/>
      <c r="P275" s="10"/>
      <c r="Q275" s="164"/>
      <c r="R275" s="165"/>
      <c r="S275" s="164"/>
    </row>
    <row r="276" spans="10:19" s="11" customFormat="1" x14ac:dyDescent="0.2">
      <c r="J276" s="55"/>
      <c r="K276" s="10"/>
      <c r="M276" s="112"/>
      <c r="P276" s="10"/>
      <c r="Q276" s="164"/>
      <c r="R276" s="165"/>
      <c r="S276" s="164"/>
    </row>
    <row r="277" spans="10:19" s="11" customFormat="1" x14ac:dyDescent="0.2">
      <c r="J277" s="55"/>
      <c r="K277" s="10"/>
      <c r="M277" s="112"/>
      <c r="P277" s="10"/>
      <c r="Q277" s="164"/>
      <c r="R277" s="165"/>
      <c r="S277" s="164"/>
    </row>
    <row r="278" spans="10:19" s="11" customFormat="1" x14ac:dyDescent="0.2">
      <c r="J278" s="55"/>
      <c r="K278" s="10"/>
      <c r="M278" s="112"/>
      <c r="P278" s="10"/>
      <c r="Q278" s="164"/>
      <c r="R278" s="165"/>
      <c r="S278" s="164"/>
    </row>
    <row r="279" spans="10:19" s="11" customFormat="1" x14ac:dyDescent="0.2">
      <c r="J279" s="55"/>
      <c r="K279" s="10"/>
      <c r="M279" s="112"/>
      <c r="P279" s="10"/>
      <c r="Q279" s="164"/>
      <c r="R279" s="165"/>
      <c r="S279" s="164"/>
    </row>
    <row r="280" spans="10:19" s="11" customFormat="1" x14ac:dyDescent="0.2">
      <c r="J280" s="55"/>
      <c r="K280" s="10"/>
      <c r="M280" s="112"/>
      <c r="P280" s="10"/>
      <c r="Q280" s="164"/>
      <c r="R280" s="165"/>
      <c r="S280" s="164"/>
    </row>
    <row r="281" spans="10:19" s="11" customFormat="1" x14ac:dyDescent="0.2">
      <c r="J281" s="55"/>
      <c r="K281" s="10"/>
      <c r="M281" s="112"/>
      <c r="P281" s="10"/>
      <c r="Q281" s="164"/>
      <c r="R281" s="165"/>
      <c r="S281" s="164"/>
    </row>
    <row r="282" spans="10:19" s="11" customFormat="1" x14ac:dyDescent="0.2">
      <c r="J282" s="55"/>
      <c r="K282" s="10"/>
      <c r="M282" s="112"/>
      <c r="P282" s="10"/>
      <c r="Q282" s="164"/>
      <c r="R282" s="165"/>
      <c r="S282" s="164"/>
    </row>
    <row r="283" spans="10:19" s="11" customFormat="1" x14ac:dyDescent="0.2">
      <c r="J283" s="55"/>
      <c r="K283" s="10"/>
      <c r="M283" s="112"/>
      <c r="P283" s="10"/>
      <c r="Q283" s="164"/>
      <c r="R283" s="165"/>
      <c r="S283" s="164"/>
    </row>
    <row r="284" spans="10:19" s="11" customFormat="1" x14ac:dyDescent="0.2">
      <c r="J284" s="55"/>
      <c r="K284" s="10"/>
      <c r="M284" s="112"/>
      <c r="P284" s="10"/>
      <c r="Q284" s="164"/>
      <c r="R284" s="165"/>
      <c r="S284" s="164"/>
    </row>
    <row r="285" spans="10:19" s="11" customFormat="1" x14ac:dyDescent="0.2">
      <c r="J285" s="55"/>
      <c r="K285" s="10"/>
      <c r="M285" s="112"/>
      <c r="P285" s="10"/>
      <c r="Q285" s="164"/>
      <c r="R285" s="165"/>
      <c r="S285" s="164"/>
    </row>
    <row r="286" spans="10:19" s="11" customFormat="1" x14ac:dyDescent="0.2">
      <c r="J286" s="55"/>
      <c r="K286" s="10"/>
      <c r="M286" s="112"/>
      <c r="P286" s="10"/>
      <c r="Q286" s="164"/>
      <c r="R286" s="165"/>
      <c r="S286" s="164"/>
    </row>
    <row r="287" spans="10:19" s="11" customFormat="1" x14ac:dyDescent="0.2">
      <c r="J287" s="55"/>
      <c r="K287" s="10"/>
      <c r="M287" s="112"/>
      <c r="P287" s="10"/>
      <c r="Q287" s="164"/>
      <c r="R287" s="165"/>
      <c r="S287" s="164"/>
    </row>
    <row r="288" spans="10:19" s="11" customFormat="1" x14ac:dyDescent="0.2">
      <c r="J288" s="55"/>
      <c r="K288" s="10"/>
      <c r="M288" s="112"/>
      <c r="P288" s="10"/>
      <c r="Q288" s="164"/>
      <c r="R288" s="165"/>
      <c r="S288" s="164"/>
    </row>
    <row r="289" spans="10:19" s="11" customFormat="1" x14ac:dyDescent="0.2">
      <c r="J289" s="55"/>
      <c r="K289" s="10"/>
      <c r="M289" s="112"/>
      <c r="P289" s="10"/>
      <c r="Q289" s="164"/>
      <c r="R289" s="165"/>
      <c r="S289" s="164"/>
    </row>
    <row r="290" spans="10:19" s="11" customFormat="1" x14ac:dyDescent="0.2">
      <c r="J290" s="55"/>
      <c r="K290" s="10"/>
      <c r="M290" s="112"/>
      <c r="P290" s="10"/>
      <c r="Q290" s="164"/>
      <c r="R290" s="165"/>
      <c r="S290" s="164"/>
    </row>
    <row r="291" spans="10:19" s="11" customFormat="1" x14ac:dyDescent="0.2">
      <c r="J291" s="55"/>
      <c r="K291" s="10"/>
      <c r="M291" s="112"/>
      <c r="P291" s="10"/>
      <c r="Q291" s="164"/>
      <c r="R291" s="165"/>
      <c r="S291" s="164"/>
    </row>
    <row r="292" spans="10:19" s="11" customFormat="1" x14ac:dyDescent="0.2">
      <c r="J292" s="55"/>
      <c r="K292" s="10"/>
      <c r="M292" s="112"/>
      <c r="P292" s="10"/>
      <c r="Q292" s="164"/>
      <c r="R292" s="165"/>
      <c r="S292" s="164"/>
    </row>
    <row r="293" spans="10:19" s="11" customFormat="1" x14ac:dyDescent="0.2">
      <c r="J293" s="55"/>
      <c r="K293" s="10"/>
      <c r="M293" s="112"/>
      <c r="P293" s="10"/>
      <c r="Q293" s="164"/>
      <c r="R293" s="165"/>
      <c r="S293" s="164"/>
    </row>
    <row r="294" spans="10:19" s="11" customFormat="1" x14ac:dyDescent="0.2">
      <c r="J294" s="55"/>
      <c r="K294" s="10"/>
      <c r="M294" s="112"/>
      <c r="P294" s="10"/>
      <c r="Q294" s="164"/>
      <c r="R294" s="165"/>
      <c r="S294" s="164"/>
    </row>
    <row r="295" spans="10:19" s="11" customFormat="1" x14ac:dyDescent="0.2">
      <c r="J295" s="55"/>
      <c r="K295" s="10"/>
      <c r="M295" s="112"/>
      <c r="P295" s="10"/>
      <c r="Q295" s="164"/>
      <c r="R295" s="165"/>
      <c r="S295" s="164"/>
    </row>
    <row r="296" spans="10:19" s="11" customFormat="1" x14ac:dyDescent="0.2">
      <c r="J296" s="55"/>
      <c r="K296" s="10"/>
      <c r="M296" s="112"/>
      <c r="P296" s="10"/>
      <c r="Q296" s="164"/>
      <c r="R296" s="165"/>
      <c r="S296" s="164"/>
    </row>
    <row r="297" spans="10:19" s="11" customFormat="1" x14ac:dyDescent="0.2">
      <c r="J297" s="55"/>
      <c r="K297" s="10"/>
      <c r="M297" s="112"/>
      <c r="P297" s="10"/>
      <c r="Q297" s="164"/>
      <c r="R297" s="165"/>
      <c r="S297" s="164"/>
    </row>
    <row r="298" spans="10:19" s="11" customFormat="1" x14ac:dyDescent="0.2">
      <c r="J298" s="55"/>
      <c r="K298" s="10"/>
      <c r="M298" s="112"/>
      <c r="P298" s="10"/>
      <c r="Q298" s="164"/>
      <c r="R298" s="165"/>
      <c r="S298" s="164"/>
    </row>
    <row r="299" spans="10:19" s="11" customFormat="1" x14ac:dyDescent="0.2">
      <c r="J299" s="55"/>
      <c r="K299" s="10"/>
      <c r="M299" s="112"/>
      <c r="P299" s="10"/>
      <c r="Q299" s="164"/>
      <c r="R299" s="165"/>
      <c r="S299" s="164"/>
    </row>
    <row r="300" spans="10:19" s="11" customFormat="1" x14ac:dyDescent="0.2">
      <c r="J300" s="55"/>
      <c r="K300" s="10"/>
      <c r="M300" s="112"/>
      <c r="P300" s="10"/>
      <c r="Q300" s="164"/>
      <c r="R300" s="165"/>
      <c r="S300" s="164"/>
    </row>
    <row r="301" spans="10:19" s="11" customFormat="1" x14ac:dyDescent="0.2">
      <c r="J301" s="55"/>
      <c r="K301" s="10"/>
      <c r="M301" s="112"/>
      <c r="P301" s="10"/>
      <c r="Q301" s="164"/>
      <c r="R301" s="165"/>
      <c r="S301" s="164"/>
    </row>
    <row r="302" spans="10:19" s="11" customFormat="1" x14ac:dyDescent="0.2">
      <c r="J302" s="55"/>
      <c r="K302" s="10"/>
      <c r="M302" s="112"/>
      <c r="P302" s="10"/>
      <c r="Q302" s="164"/>
      <c r="R302" s="165"/>
      <c r="S302" s="164"/>
    </row>
    <row r="303" spans="10:19" s="11" customFormat="1" x14ac:dyDescent="0.2">
      <c r="J303" s="55"/>
      <c r="K303" s="10"/>
      <c r="M303" s="112"/>
      <c r="P303" s="10"/>
      <c r="Q303" s="164"/>
      <c r="R303" s="165"/>
      <c r="S303" s="164"/>
    </row>
    <row r="304" spans="10:19" s="11" customFormat="1" x14ac:dyDescent="0.2">
      <c r="J304" s="55"/>
      <c r="K304" s="10"/>
      <c r="M304" s="112"/>
      <c r="P304" s="10"/>
      <c r="Q304" s="164"/>
      <c r="R304" s="165"/>
      <c r="S304" s="164"/>
    </row>
    <row r="305" spans="10:19" s="11" customFormat="1" x14ac:dyDescent="0.2">
      <c r="J305" s="55"/>
      <c r="K305" s="10"/>
      <c r="M305" s="112"/>
      <c r="P305" s="10"/>
      <c r="Q305" s="164"/>
      <c r="R305" s="165"/>
      <c r="S305" s="164"/>
    </row>
    <row r="306" spans="10:19" s="11" customFormat="1" x14ac:dyDescent="0.2">
      <c r="J306" s="55"/>
      <c r="K306" s="10"/>
      <c r="M306" s="112"/>
      <c r="P306" s="10"/>
      <c r="Q306" s="164"/>
      <c r="R306" s="165"/>
      <c r="S306" s="164"/>
    </row>
    <row r="307" spans="10:19" s="11" customFormat="1" x14ac:dyDescent="0.2">
      <c r="J307" s="55"/>
      <c r="K307" s="10"/>
      <c r="M307" s="112"/>
      <c r="P307" s="10"/>
      <c r="Q307" s="164"/>
      <c r="R307" s="165"/>
      <c r="S307" s="164"/>
    </row>
    <row r="308" spans="10:19" s="11" customFormat="1" x14ac:dyDescent="0.2">
      <c r="J308" s="55"/>
      <c r="K308" s="10"/>
      <c r="M308" s="112"/>
      <c r="P308" s="10"/>
      <c r="Q308" s="164"/>
      <c r="R308" s="165"/>
      <c r="S308" s="164"/>
    </row>
    <row r="309" spans="10:19" s="11" customFormat="1" x14ac:dyDescent="0.2">
      <c r="J309" s="55"/>
      <c r="K309" s="10"/>
      <c r="M309" s="112"/>
      <c r="P309" s="10"/>
      <c r="Q309" s="164"/>
      <c r="R309" s="165"/>
      <c r="S309" s="164"/>
    </row>
    <row r="310" spans="10:19" s="11" customFormat="1" x14ac:dyDescent="0.2">
      <c r="J310" s="55"/>
      <c r="K310" s="10"/>
      <c r="M310" s="112"/>
      <c r="P310" s="10"/>
      <c r="Q310" s="164"/>
      <c r="R310" s="165"/>
      <c r="S310" s="164"/>
    </row>
    <row r="311" spans="10:19" s="11" customFormat="1" x14ac:dyDescent="0.2">
      <c r="J311" s="55"/>
      <c r="K311" s="10"/>
      <c r="M311" s="112"/>
      <c r="P311" s="10"/>
      <c r="Q311" s="164"/>
      <c r="R311" s="165"/>
      <c r="S311" s="164"/>
    </row>
    <row r="312" spans="10:19" s="11" customFormat="1" x14ac:dyDescent="0.2">
      <c r="J312" s="55"/>
      <c r="K312" s="10"/>
      <c r="M312" s="112"/>
      <c r="P312" s="10"/>
      <c r="Q312" s="164"/>
      <c r="R312" s="165"/>
      <c r="S312" s="164"/>
    </row>
    <row r="313" spans="10:19" s="11" customFormat="1" x14ac:dyDescent="0.2">
      <c r="J313" s="55"/>
      <c r="K313" s="10"/>
      <c r="M313" s="112"/>
      <c r="P313" s="10"/>
      <c r="Q313" s="164"/>
      <c r="R313" s="165"/>
      <c r="S313" s="164"/>
    </row>
    <row r="314" spans="10:19" s="11" customFormat="1" x14ac:dyDescent="0.2">
      <c r="J314" s="55"/>
      <c r="K314" s="10"/>
      <c r="M314" s="112"/>
      <c r="P314" s="10"/>
      <c r="Q314" s="164"/>
      <c r="R314" s="165"/>
      <c r="S314" s="164"/>
    </row>
    <row r="315" spans="10:19" s="11" customFormat="1" x14ac:dyDescent="0.2">
      <c r="J315" s="55"/>
      <c r="K315" s="10"/>
      <c r="M315" s="112"/>
      <c r="P315" s="10"/>
      <c r="Q315" s="164"/>
      <c r="R315" s="165"/>
      <c r="S315" s="164"/>
    </row>
    <row r="316" spans="10:19" s="11" customFormat="1" x14ac:dyDescent="0.2">
      <c r="J316" s="55"/>
      <c r="K316" s="10"/>
      <c r="M316" s="112"/>
      <c r="P316" s="10"/>
      <c r="Q316" s="164"/>
      <c r="R316" s="165"/>
      <c r="S316" s="164"/>
    </row>
    <row r="317" spans="10:19" s="11" customFormat="1" x14ac:dyDescent="0.2">
      <c r="J317" s="55"/>
      <c r="K317" s="10"/>
      <c r="M317" s="112"/>
      <c r="P317" s="10"/>
      <c r="Q317" s="164"/>
      <c r="R317" s="165"/>
      <c r="S317" s="164"/>
    </row>
    <row r="318" spans="10:19" s="11" customFormat="1" x14ac:dyDescent="0.2">
      <c r="J318" s="55"/>
      <c r="K318" s="10"/>
      <c r="M318" s="112"/>
      <c r="P318" s="10"/>
      <c r="Q318" s="164"/>
      <c r="R318" s="165"/>
      <c r="S318" s="164"/>
    </row>
    <row r="319" spans="10:19" s="11" customFormat="1" x14ac:dyDescent="0.2">
      <c r="J319" s="55"/>
      <c r="K319" s="10"/>
      <c r="M319" s="112"/>
      <c r="P319" s="10"/>
      <c r="Q319" s="164"/>
      <c r="R319" s="165"/>
      <c r="S319" s="164"/>
    </row>
    <row r="320" spans="10:19" s="11" customFormat="1" x14ac:dyDescent="0.2">
      <c r="J320" s="55"/>
      <c r="K320" s="10"/>
      <c r="M320" s="112"/>
      <c r="P320" s="10"/>
      <c r="Q320" s="164"/>
      <c r="R320" s="165"/>
      <c r="S320" s="164"/>
    </row>
    <row r="321" spans="10:19" s="11" customFormat="1" x14ac:dyDescent="0.2">
      <c r="J321" s="55"/>
      <c r="K321" s="10"/>
      <c r="M321" s="112"/>
      <c r="P321" s="10"/>
      <c r="Q321" s="164"/>
      <c r="R321" s="165"/>
      <c r="S321" s="164"/>
    </row>
    <row r="322" spans="10:19" s="11" customFormat="1" x14ac:dyDescent="0.2">
      <c r="J322" s="55"/>
      <c r="K322" s="10"/>
      <c r="M322" s="112"/>
      <c r="P322" s="10"/>
      <c r="Q322" s="164"/>
      <c r="R322" s="165"/>
      <c r="S322" s="164"/>
    </row>
    <row r="323" spans="10:19" s="11" customFormat="1" x14ac:dyDescent="0.2">
      <c r="J323" s="55"/>
      <c r="K323" s="10"/>
      <c r="M323" s="112"/>
      <c r="P323" s="10"/>
      <c r="Q323" s="164"/>
      <c r="R323" s="165"/>
      <c r="S323" s="164"/>
    </row>
    <row r="324" spans="10:19" s="11" customFormat="1" x14ac:dyDescent="0.2">
      <c r="J324" s="55"/>
      <c r="K324" s="10"/>
      <c r="M324" s="112"/>
      <c r="P324" s="10"/>
      <c r="Q324" s="164"/>
      <c r="R324" s="165"/>
      <c r="S324" s="164"/>
    </row>
    <row r="325" spans="10:19" s="11" customFormat="1" x14ac:dyDescent="0.2">
      <c r="J325" s="55"/>
      <c r="K325" s="10"/>
      <c r="M325" s="112"/>
      <c r="P325" s="10"/>
      <c r="Q325" s="164"/>
      <c r="R325" s="165"/>
      <c r="S325" s="164"/>
    </row>
    <row r="326" spans="10:19" s="11" customFormat="1" x14ac:dyDescent="0.2">
      <c r="J326" s="55"/>
      <c r="K326" s="10"/>
      <c r="M326" s="112"/>
      <c r="P326" s="10"/>
      <c r="Q326" s="164"/>
      <c r="R326" s="165"/>
      <c r="S326" s="164"/>
    </row>
    <row r="327" spans="10:19" s="11" customFormat="1" x14ac:dyDescent="0.2">
      <c r="J327" s="55"/>
      <c r="K327" s="10"/>
      <c r="M327" s="112"/>
      <c r="P327" s="10"/>
      <c r="Q327" s="164"/>
      <c r="R327" s="165"/>
      <c r="S327" s="164"/>
    </row>
    <row r="328" spans="10:19" s="11" customFormat="1" x14ac:dyDescent="0.2">
      <c r="J328" s="55"/>
      <c r="K328" s="10"/>
      <c r="M328" s="112"/>
      <c r="P328" s="10"/>
      <c r="Q328" s="164"/>
      <c r="R328" s="165"/>
      <c r="S328" s="164"/>
    </row>
    <row r="329" spans="10:19" s="11" customFormat="1" x14ac:dyDescent="0.2">
      <c r="J329" s="55"/>
      <c r="K329" s="10"/>
      <c r="M329" s="112"/>
      <c r="P329" s="10"/>
      <c r="Q329" s="164"/>
      <c r="R329" s="165"/>
      <c r="S329" s="164"/>
    </row>
    <row r="330" spans="10:19" s="11" customFormat="1" x14ac:dyDescent="0.2">
      <c r="J330" s="55"/>
      <c r="K330" s="10"/>
      <c r="M330" s="112"/>
      <c r="P330" s="10"/>
      <c r="Q330" s="164"/>
      <c r="R330" s="165"/>
      <c r="S330" s="164"/>
    </row>
    <row r="331" spans="10:19" s="11" customFormat="1" x14ac:dyDescent="0.2">
      <c r="J331" s="55"/>
      <c r="K331" s="10"/>
      <c r="M331" s="112"/>
      <c r="P331" s="10"/>
      <c r="Q331" s="164"/>
      <c r="R331" s="165"/>
      <c r="S331" s="164"/>
    </row>
    <row r="332" spans="10:19" s="11" customFormat="1" x14ac:dyDescent="0.2">
      <c r="J332" s="55"/>
      <c r="K332" s="10"/>
      <c r="M332" s="112"/>
      <c r="P332" s="10"/>
      <c r="Q332" s="164"/>
      <c r="R332" s="165"/>
      <c r="S332" s="164"/>
    </row>
    <row r="333" spans="10:19" s="11" customFormat="1" x14ac:dyDescent="0.2">
      <c r="J333" s="55"/>
      <c r="K333" s="10"/>
      <c r="M333" s="112"/>
      <c r="P333" s="10"/>
      <c r="Q333" s="164"/>
      <c r="R333" s="165"/>
      <c r="S333" s="164"/>
    </row>
    <row r="334" spans="10:19" s="11" customFormat="1" x14ac:dyDescent="0.2">
      <c r="J334" s="55"/>
      <c r="K334" s="10"/>
      <c r="M334" s="112"/>
      <c r="P334" s="10"/>
      <c r="Q334" s="164"/>
      <c r="R334" s="165"/>
      <c r="S334" s="164"/>
    </row>
    <row r="335" spans="10:19" s="11" customFormat="1" x14ac:dyDescent="0.2">
      <c r="J335" s="55"/>
      <c r="K335" s="10"/>
      <c r="M335" s="112"/>
      <c r="P335" s="10"/>
      <c r="Q335" s="164"/>
      <c r="R335" s="165"/>
      <c r="S335" s="164"/>
    </row>
    <row r="336" spans="10:19" s="11" customFormat="1" x14ac:dyDescent="0.2">
      <c r="J336" s="55"/>
      <c r="K336" s="10"/>
      <c r="M336" s="112"/>
      <c r="P336" s="10"/>
      <c r="Q336" s="164"/>
      <c r="R336" s="165"/>
      <c r="S336" s="164"/>
    </row>
    <row r="337" spans="10:19" s="11" customFormat="1" x14ac:dyDescent="0.2">
      <c r="J337" s="55"/>
      <c r="K337" s="10"/>
      <c r="M337" s="112"/>
      <c r="P337" s="10"/>
      <c r="Q337" s="164"/>
      <c r="R337" s="165"/>
      <c r="S337" s="164"/>
    </row>
    <row r="338" spans="10:19" s="11" customFormat="1" x14ac:dyDescent="0.2">
      <c r="J338" s="55"/>
      <c r="K338" s="10"/>
      <c r="M338" s="112"/>
      <c r="P338" s="10"/>
      <c r="Q338" s="164"/>
      <c r="R338" s="165"/>
      <c r="S338" s="164"/>
    </row>
    <row r="339" spans="10:19" s="11" customFormat="1" x14ac:dyDescent="0.2">
      <c r="J339" s="55"/>
      <c r="K339" s="10"/>
      <c r="M339" s="112"/>
      <c r="P339" s="10"/>
      <c r="Q339" s="164"/>
      <c r="R339" s="165"/>
      <c r="S339" s="164"/>
    </row>
    <row r="340" spans="10:19" s="11" customFormat="1" x14ac:dyDescent="0.2">
      <c r="J340" s="55"/>
      <c r="K340" s="10"/>
      <c r="M340" s="112"/>
      <c r="P340" s="10"/>
      <c r="Q340" s="164"/>
      <c r="R340" s="165"/>
      <c r="S340" s="164"/>
    </row>
    <row r="341" spans="10:19" s="11" customFormat="1" x14ac:dyDescent="0.2">
      <c r="J341" s="55"/>
      <c r="K341" s="10"/>
      <c r="M341" s="112"/>
      <c r="P341" s="10"/>
      <c r="Q341" s="164"/>
      <c r="R341" s="165"/>
      <c r="S341" s="164"/>
    </row>
    <row r="342" spans="10:19" s="11" customFormat="1" x14ac:dyDescent="0.2">
      <c r="J342" s="55"/>
      <c r="K342" s="10"/>
      <c r="M342" s="112"/>
      <c r="P342" s="10"/>
      <c r="Q342" s="164"/>
      <c r="R342" s="165"/>
      <c r="S342" s="164"/>
    </row>
    <row r="343" spans="10:19" s="11" customFormat="1" x14ac:dyDescent="0.2">
      <c r="J343" s="55"/>
      <c r="K343" s="10"/>
      <c r="M343" s="112"/>
      <c r="P343" s="10"/>
      <c r="Q343" s="164"/>
      <c r="R343" s="165"/>
      <c r="S343" s="164"/>
    </row>
    <row r="344" spans="10:19" s="11" customFormat="1" x14ac:dyDescent="0.2">
      <c r="J344" s="55"/>
      <c r="K344" s="10"/>
      <c r="M344" s="112"/>
      <c r="P344" s="10"/>
      <c r="Q344" s="164"/>
      <c r="R344" s="165"/>
      <c r="S344" s="164"/>
    </row>
    <row r="345" spans="10:19" s="11" customFormat="1" x14ac:dyDescent="0.2">
      <c r="J345" s="55"/>
      <c r="K345" s="10"/>
      <c r="M345" s="112"/>
      <c r="P345" s="10"/>
      <c r="Q345" s="164"/>
      <c r="R345" s="165"/>
      <c r="S345" s="164"/>
    </row>
    <row r="346" spans="10:19" s="11" customFormat="1" x14ac:dyDescent="0.2">
      <c r="J346" s="55"/>
      <c r="K346" s="10"/>
      <c r="M346" s="112"/>
      <c r="P346" s="10"/>
      <c r="Q346" s="164"/>
      <c r="R346" s="165"/>
      <c r="S346" s="164"/>
    </row>
    <row r="347" spans="10:19" s="11" customFormat="1" x14ac:dyDescent="0.2">
      <c r="J347" s="55"/>
      <c r="K347" s="10"/>
      <c r="M347" s="112"/>
      <c r="P347" s="10"/>
      <c r="Q347" s="164"/>
      <c r="R347" s="165"/>
      <c r="S347" s="164"/>
    </row>
    <row r="348" spans="10:19" s="11" customFormat="1" x14ac:dyDescent="0.2">
      <c r="J348" s="55"/>
      <c r="K348" s="10"/>
      <c r="M348" s="112"/>
      <c r="P348" s="10"/>
      <c r="Q348" s="164"/>
      <c r="R348" s="165"/>
      <c r="S348" s="164"/>
    </row>
    <row r="349" spans="10:19" s="11" customFormat="1" x14ac:dyDescent="0.2">
      <c r="J349" s="55"/>
      <c r="K349" s="10"/>
      <c r="M349" s="112"/>
      <c r="P349" s="10"/>
      <c r="Q349" s="164"/>
      <c r="R349" s="165"/>
      <c r="S349" s="164"/>
    </row>
    <row r="350" spans="10:19" s="11" customFormat="1" x14ac:dyDescent="0.2">
      <c r="J350" s="55"/>
      <c r="K350" s="10"/>
      <c r="M350" s="112"/>
      <c r="P350" s="10"/>
      <c r="Q350" s="164"/>
      <c r="R350" s="165"/>
      <c r="S350" s="164"/>
    </row>
    <row r="351" spans="10:19" s="11" customFormat="1" x14ac:dyDescent="0.2">
      <c r="J351" s="55"/>
      <c r="K351" s="10"/>
      <c r="M351" s="112"/>
      <c r="P351" s="10"/>
      <c r="Q351" s="164"/>
      <c r="R351" s="165"/>
      <c r="S351" s="164"/>
    </row>
    <row r="352" spans="10:19" s="11" customFormat="1" x14ac:dyDescent="0.2">
      <c r="J352" s="55"/>
      <c r="K352" s="10"/>
      <c r="M352" s="112"/>
      <c r="P352" s="10"/>
      <c r="Q352" s="164"/>
      <c r="R352" s="165"/>
      <c r="S352" s="164"/>
    </row>
    <row r="353" spans="10:19" s="11" customFormat="1" x14ac:dyDescent="0.2">
      <c r="J353" s="55"/>
      <c r="K353" s="10"/>
      <c r="M353" s="112"/>
      <c r="P353" s="10"/>
      <c r="Q353" s="164"/>
      <c r="R353" s="165"/>
      <c r="S353" s="164"/>
    </row>
    <row r="354" spans="10:19" s="11" customFormat="1" x14ac:dyDescent="0.2">
      <c r="J354" s="55"/>
      <c r="K354" s="10"/>
      <c r="M354" s="112"/>
      <c r="P354" s="10"/>
      <c r="Q354" s="164"/>
      <c r="R354" s="165"/>
      <c r="S354" s="164"/>
    </row>
    <row r="355" spans="10:19" s="11" customFormat="1" x14ac:dyDescent="0.2">
      <c r="J355" s="55"/>
      <c r="K355" s="10"/>
      <c r="M355" s="112"/>
      <c r="P355" s="10"/>
      <c r="Q355" s="164"/>
      <c r="R355" s="165"/>
      <c r="S355" s="164"/>
    </row>
    <row r="356" spans="10:19" s="11" customFormat="1" x14ac:dyDescent="0.2">
      <c r="J356" s="55"/>
      <c r="K356" s="10"/>
      <c r="M356" s="112"/>
      <c r="P356" s="10"/>
      <c r="Q356" s="164"/>
      <c r="R356" s="165"/>
      <c r="S356" s="164"/>
    </row>
    <row r="357" spans="10:19" s="11" customFormat="1" x14ac:dyDescent="0.2">
      <c r="J357" s="55"/>
      <c r="K357" s="10"/>
      <c r="M357" s="112"/>
      <c r="P357" s="10"/>
      <c r="Q357" s="164"/>
      <c r="R357" s="165"/>
      <c r="S357" s="164"/>
    </row>
    <row r="358" spans="10:19" s="11" customFormat="1" x14ac:dyDescent="0.2">
      <c r="J358" s="55"/>
      <c r="K358" s="10"/>
      <c r="M358" s="112"/>
      <c r="P358" s="10"/>
      <c r="Q358" s="164"/>
      <c r="R358" s="165"/>
      <c r="S358" s="164"/>
    </row>
    <row r="359" spans="10:19" s="11" customFormat="1" x14ac:dyDescent="0.2">
      <c r="J359" s="55"/>
      <c r="K359" s="10"/>
      <c r="M359" s="112"/>
      <c r="P359" s="10"/>
      <c r="Q359" s="164"/>
      <c r="R359" s="165"/>
      <c r="S359" s="164"/>
    </row>
    <row r="360" spans="10:19" s="11" customFormat="1" x14ac:dyDescent="0.2">
      <c r="J360" s="55"/>
      <c r="K360" s="10"/>
      <c r="M360" s="112"/>
      <c r="P360" s="10"/>
      <c r="Q360" s="164"/>
      <c r="R360" s="165"/>
      <c r="S360" s="164"/>
    </row>
    <row r="361" spans="10:19" s="11" customFormat="1" x14ac:dyDescent="0.2">
      <c r="J361" s="55"/>
      <c r="K361" s="10"/>
      <c r="M361" s="112"/>
      <c r="P361" s="10"/>
      <c r="Q361" s="164"/>
      <c r="R361" s="165"/>
      <c r="S361" s="164"/>
    </row>
    <row r="362" spans="10:19" s="11" customFormat="1" x14ac:dyDescent="0.2">
      <c r="J362" s="55"/>
      <c r="K362" s="10"/>
      <c r="M362" s="112"/>
      <c r="P362" s="10"/>
      <c r="Q362" s="164"/>
      <c r="R362" s="165"/>
      <c r="S362" s="164"/>
    </row>
    <row r="363" spans="10:19" s="11" customFormat="1" x14ac:dyDescent="0.2">
      <c r="J363" s="55"/>
      <c r="K363" s="10"/>
      <c r="M363" s="112"/>
      <c r="P363" s="10"/>
      <c r="Q363" s="164"/>
      <c r="R363" s="165"/>
      <c r="S363" s="164"/>
    </row>
    <row r="364" spans="10:19" s="11" customFormat="1" x14ac:dyDescent="0.2">
      <c r="J364" s="55"/>
      <c r="K364" s="10"/>
      <c r="M364" s="112"/>
      <c r="P364" s="10"/>
      <c r="Q364" s="164"/>
      <c r="R364" s="165"/>
      <c r="S364" s="164"/>
    </row>
    <row r="365" spans="10:19" s="11" customFormat="1" x14ac:dyDescent="0.2">
      <c r="J365" s="55"/>
      <c r="K365" s="10"/>
      <c r="M365" s="112"/>
      <c r="P365" s="10"/>
      <c r="Q365" s="164"/>
      <c r="R365" s="165"/>
      <c r="S365" s="164"/>
    </row>
    <row r="366" spans="10:19" s="11" customFormat="1" x14ac:dyDescent="0.2">
      <c r="J366" s="55"/>
      <c r="K366" s="10"/>
      <c r="M366" s="112"/>
      <c r="P366" s="10"/>
      <c r="Q366" s="164"/>
      <c r="R366" s="165"/>
      <c r="S366" s="164"/>
    </row>
    <row r="367" spans="10:19" s="11" customFormat="1" x14ac:dyDescent="0.2">
      <c r="J367" s="55"/>
      <c r="K367" s="10"/>
      <c r="M367" s="112"/>
      <c r="P367" s="10"/>
      <c r="Q367" s="164"/>
      <c r="R367" s="165"/>
      <c r="S367" s="164"/>
    </row>
    <row r="368" spans="10:19" s="11" customFormat="1" x14ac:dyDescent="0.2">
      <c r="J368" s="55"/>
      <c r="K368" s="10"/>
      <c r="M368" s="112"/>
      <c r="P368" s="10"/>
      <c r="Q368" s="164"/>
      <c r="R368" s="165"/>
      <c r="S368" s="164"/>
    </row>
    <row r="369" spans="10:19" s="11" customFormat="1" x14ac:dyDescent="0.2">
      <c r="J369" s="55"/>
      <c r="K369" s="10"/>
      <c r="M369" s="112"/>
      <c r="P369" s="10"/>
      <c r="Q369" s="164"/>
      <c r="R369" s="165"/>
      <c r="S369" s="164"/>
    </row>
    <row r="370" spans="10:19" s="11" customFormat="1" x14ac:dyDescent="0.2">
      <c r="J370" s="55"/>
      <c r="K370" s="10"/>
      <c r="M370" s="112"/>
      <c r="P370" s="10"/>
      <c r="Q370" s="164"/>
      <c r="R370" s="165"/>
      <c r="S370" s="164"/>
    </row>
    <row r="371" spans="10:19" s="11" customFormat="1" x14ac:dyDescent="0.2">
      <c r="J371" s="55"/>
      <c r="K371" s="10"/>
      <c r="M371" s="112"/>
      <c r="P371" s="10"/>
      <c r="Q371" s="164"/>
      <c r="R371" s="165"/>
      <c r="S371" s="164"/>
    </row>
    <row r="372" spans="10:19" s="11" customFormat="1" x14ac:dyDescent="0.2">
      <c r="J372" s="55"/>
      <c r="K372" s="10"/>
      <c r="M372" s="112"/>
      <c r="P372" s="10"/>
      <c r="Q372" s="164"/>
      <c r="R372" s="165"/>
      <c r="S372" s="164"/>
    </row>
    <row r="373" spans="10:19" s="11" customFormat="1" x14ac:dyDescent="0.2">
      <c r="J373" s="55"/>
      <c r="K373" s="10"/>
      <c r="M373" s="112"/>
      <c r="P373" s="10"/>
      <c r="Q373" s="164"/>
      <c r="R373" s="165"/>
      <c r="S373" s="164"/>
    </row>
    <row r="374" spans="10:19" s="11" customFormat="1" x14ac:dyDescent="0.2">
      <c r="J374" s="55"/>
      <c r="K374" s="10"/>
      <c r="M374" s="112"/>
      <c r="P374" s="10"/>
      <c r="Q374" s="164"/>
      <c r="R374" s="165"/>
      <c r="S374" s="164"/>
    </row>
    <row r="375" spans="10:19" s="11" customFormat="1" x14ac:dyDescent="0.2">
      <c r="J375" s="55"/>
      <c r="K375" s="10"/>
      <c r="M375" s="112"/>
      <c r="P375" s="10"/>
      <c r="Q375" s="164"/>
      <c r="R375" s="165"/>
      <c r="S375" s="164"/>
    </row>
    <row r="376" spans="10:19" s="11" customFormat="1" x14ac:dyDescent="0.2">
      <c r="J376" s="55"/>
      <c r="K376" s="10"/>
      <c r="M376" s="112"/>
      <c r="P376" s="10"/>
      <c r="Q376" s="164"/>
      <c r="R376" s="165"/>
      <c r="S376" s="164"/>
    </row>
    <row r="377" spans="10:19" s="11" customFormat="1" x14ac:dyDescent="0.2">
      <c r="J377" s="55"/>
      <c r="K377" s="10"/>
      <c r="M377" s="112"/>
      <c r="P377" s="10"/>
      <c r="Q377" s="164"/>
      <c r="R377" s="165"/>
      <c r="S377" s="164"/>
    </row>
    <row r="378" spans="10:19" s="11" customFormat="1" x14ac:dyDescent="0.2">
      <c r="J378" s="55"/>
      <c r="K378" s="10"/>
      <c r="M378" s="112"/>
      <c r="P378" s="10"/>
      <c r="Q378" s="164"/>
      <c r="R378" s="165"/>
      <c r="S378" s="164"/>
    </row>
    <row r="379" spans="10:19" s="11" customFormat="1" x14ac:dyDescent="0.2">
      <c r="J379" s="55"/>
      <c r="K379" s="10"/>
      <c r="M379" s="112"/>
      <c r="P379" s="10"/>
      <c r="Q379" s="164"/>
      <c r="R379" s="165"/>
      <c r="S379" s="164"/>
    </row>
    <row r="380" spans="10:19" s="11" customFormat="1" x14ac:dyDescent="0.2">
      <c r="J380" s="55"/>
      <c r="K380" s="10"/>
      <c r="M380" s="112"/>
      <c r="P380" s="10"/>
      <c r="Q380" s="164"/>
      <c r="R380" s="165"/>
      <c r="S380" s="164"/>
    </row>
    <row r="381" spans="10:19" s="11" customFormat="1" x14ac:dyDescent="0.2">
      <c r="J381" s="55"/>
      <c r="K381" s="10"/>
      <c r="M381" s="112"/>
      <c r="P381" s="10"/>
      <c r="Q381" s="164"/>
      <c r="R381" s="165"/>
      <c r="S381" s="164"/>
    </row>
    <row r="382" spans="10:19" s="11" customFormat="1" x14ac:dyDescent="0.2">
      <c r="J382" s="55"/>
      <c r="K382" s="10"/>
      <c r="M382" s="112"/>
      <c r="P382" s="10"/>
      <c r="Q382" s="164"/>
      <c r="R382" s="165"/>
      <c r="S382" s="164"/>
    </row>
    <row r="383" spans="10:19" s="11" customFormat="1" x14ac:dyDescent="0.2">
      <c r="J383" s="55"/>
      <c r="K383" s="10"/>
      <c r="M383" s="112"/>
      <c r="P383" s="10"/>
      <c r="Q383" s="164"/>
      <c r="R383" s="165"/>
      <c r="S383" s="164"/>
    </row>
    <row r="384" spans="10:19" s="11" customFormat="1" x14ac:dyDescent="0.2">
      <c r="J384" s="55"/>
      <c r="K384" s="10"/>
      <c r="M384" s="112"/>
      <c r="P384" s="10"/>
      <c r="Q384" s="164"/>
      <c r="R384" s="165"/>
      <c r="S384" s="164"/>
    </row>
    <row r="385" spans="10:19" s="11" customFormat="1" x14ac:dyDescent="0.2">
      <c r="J385" s="55"/>
      <c r="K385" s="10"/>
      <c r="M385" s="112"/>
      <c r="P385" s="10"/>
      <c r="Q385" s="164"/>
      <c r="R385" s="165"/>
      <c r="S385" s="164"/>
    </row>
    <row r="386" spans="10:19" s="11" customFormat="1" x14ac:dyDescent="0.2">
      <c r="J386" s="55"/>
      <c r="K386" s="10"/>
      <c r="M386" s="112"/>
      <c r="P386" s="10"/>
      <c r="Q386" s="164"/>
      <c r="R386" s="165"/>
      <c r="S386" s="164"/>
    </row>
    <row r="387" spans="10:19" s="11" customFormat="1" x14ac:dyDescent="0.2">
      <c r="J387" s="55"/>
      <c r="K387" s="10"/>
      <c r="M387" s="112"/>
      <c r="P387" s="10"/>
      <c r="Q387" s="164"/>
      <c r="R387" s="165"/>
      <c r="S387" s="164"/>
    </row>
    <row r="388" spans="10:19" s="11" customFormat="1" x14ac:dyDescent="0.2">
      <c r="J388" s="55"/>
      <c r="K388" s="10"/>
      <c r="M388" s="112"/>
      <c r="P388" s="10"/>
      <c r="Q388" s="164"/>
      <c r="R388" s="165"/>
      <c r="S388" s="164"/>
    </row>
    <row r="389" spans="10:19" s="11" customFormat="1" x14ac:dyDescent="0.2">
      <c r="J389" s="55"/>
      <c r="K389" s="10"/>
      <c r="M389" s="112"/>
      <c r="P389" s="10"/>
      <c r="Q389" s="164"/>
      <c r="R389" s="165"/>
      <c r="S389" s="164"/>
    </row>
    <row r="390" spans="10:19" s="11" customFormat="1" x14ac:dyDescent="0.2">
      <c r="J390" s="55"/>
      <c r="K390" s="10"/>
      <c r="M390" s="112"/>
      <c r="P390" s="10"/>
      <c r="Q390" s="164"/>
      <c r="R390" s="165"/>
      <c r="S390" s="164"/>
    </row>
    <row r="391" spans="10:19" s="11" customFormat="1" x14ac:dyDescent="0.2">
      <c r="J391" s="55"/>
      <c r="K391" s="10"/>
      <c r="M391" s="112"/>
      <c r="P391" s="10"/>
      <c r="Q391" s="164"/>
      <c r="R391" s="165"/>
      <c r="S391" s="164"/>
    </row>
    <row r="392" spans="10:19" s="11" customFormat="1" x14ac:dyDescent="0.2">
      <c r="J392" s="55"/>
      <c r="K392" s="10"/>
      <c r="M392" s="112"/>
      <c r="P392" s="10"/>
      <c r="Q392" s="164"/>
      <c r="R392" s="165"/>
      <c r="S392" s="164"/>
    </row>
    <row r="393" spans="10:19" s="11" customFormat="1" x14ac:dyDescent="0.2">
      <c r="J393" s="55"/>
      <c r="K393" s="10"/>
      <c r="M393" s="112"/>
      <c r="P393" s="10"/>
      <c r="Q393" s="164"/>
      <c r="R393" s="165"/>
      <c r="S393" s="164"/>
    </row>
    <row r="394" spans="10:19" s="11" customFormat="1" x14ac:dyDescent="0.2">
      <c r="J394" s="55"/>
      <c r="K394" s="10"/>
      <c r="M394" s="112"/>
      <c r="P394" s="10"/>
      <c r="Q394" s="164"/>
      <c r="R394" s="165"/>
      <c r="S394" s="164"/>
    </row>
    <row r="395" spans="10:19" s="11" customFormat="1" x14ac:dyDescent="0.2">
      <c r="J395" s="55"/>
      <c r="K395" s="10"/>
      <c r="M395" s="112"/>
      <c r="P395" s="10"/>
      <c r="Q395" s="164"/>
      <c r="R395" s="165"/>
      <c r="S395" s="164"/>
    </row>
    <row r="396" spans="10:19" s="11" customFormat="1" x14ac:dyDescent="0.2">
      <c r="J396" s="55"/>
      <c r="K396" s="10"/>
      <c r="M396" s="112"/>
      <c r="P396" s="10"/>
      <c r="Q396" s="164"/>
      <c r="R396" s="165"/>
      <c r="S396" s="164"/>
    </row>
    <row r="397" spans="10:19" s="11" customFormat="1" x14ac:dyDescent="0.2">
      <c r="J397" s="55"/>
      <c r="K397" s="10"/>
      <c r="M397" s="112"/>
      <c r="P397" s="10"/>
      <c r="Q397" s="164"/>
      <c r="R397" s="165"/>
      <c r="S397" s="164"/>
    </row>
    <row r="398" spans="10:19" s="11" customFormat="1" x14ac:dyDescent="0.2">
      <c r="J398" s="55"/>
      <c r="K398" s="10"/>
      <c r="M398" s="112"/>
      <c r="P398" s="10"/>
      <c r="Q398" s="164"/>
      <c r="R398" s="165"/>
      <c r="S398" s="164"/>
    </row>
    <row r="399" spans="10:19" s="11" customFormat="1" x14ac:dyDescent="0.2">
      <c r="J399" s="55"/>
      <c r="K399" s="10"/>
      <c r="M399" s="112"/>
      <c r="P399" s="10"/>
      <c r="Q399" s="164"/>
      <c r="R399" s="165"/>
      <c r="S399" s="164"/>
    </row>
    <row r="400" spans="10:19" s="11" customFormat="1" x14ac:dyDescent="0.2">
      <c r="J400" s="55"/>
      <c r="K400" s="10"/>
      <c r="M400" s="112"/>
      <c r="P400" s="10"/>
      <c r="Q400" s="164"/>
      <c r="R400" s="165"/>
      <c r="S400" s="164"/>
    </row>
    <row r="401" spans="10:19" s="11" customFormat="1" x14ac:dyDescent="0.2">
      <c r="J401" s="55"/>
      <c r="K401" s="10"/>
      <c r="M401" s="112"/>
      <c r="P401" s="10"/>
      <c r="Q401" s="164"/>
      <c r="R401" s="165"/>
      <c r="S401" s="164"/>
    </row>
    <row r="402" spans="10:19" s="11" customFormat="1" x14ac:dyDescent="0.2">
      <c r="J402" s="55"/>
      <c r="K402" s="10"/>
      <c r="M402" s="112"/>
      <c r="P402" s="10"/>
      <c r="Q402" s="164"/>
      <c r="R402" s="165"/>
      <c r="S402" s="164"/>
    </row>
    <row r="403" spans="10:19" s="11" customFormat="1" x14ac:dyDescent="0.2">
      <c r="J403" s="55"/>
      <c r="K403" s="10"/>
      <c r="M403" s="112"/>
      <c r="P403" s="10"/>
      <c r="Q403" s="164"/>
      <c r="R403" s="165"/>
      <c r="S403" s="164"/>
    </row>
    <row r="404" spans="10:19" s="11" customFormat="1" x14ac:dyDescent="0.2">
      <c r="J404" s="55"/>
      <c r="K404" s="10"/>
      <c r="M404" s="112"/>
      <c r="P404" s="10"/>
      <c r="Q404" s="164"/>
      <c r="R404" s="165"/>
      <c r="S404" s="164"/>
    </row>
    <row r="405" spans="10:19" s="11" customFormat="1" x14ac:dyDescent="0.2">
      <c r="J405" s="55"/>
      <c r="K405" s="10"/>
      <c r="M405" s="112"/>
      <c r="P405" s="10"/>
      <c r="Q405" s="164"/>
      <c r="R405" s="165"/>
      <c r="S405" s="164"/>
    </row>
    <row r="406" spans="10:19" s="11" customFormat="1" x14ac:dyDescent="0.2">
      <c r="J406" s="55"/>
      <c r="K406" s="10"/>
      <c r="M406" s="112"/>
      <c r="P406" s="10"/>
      <c r="Q406" s="164"/>
      <c r="R406" s="165"/>
      <c r="S406" s="164"/>
    </row>
    <row r="407" spans="10:19" s="11" customFormat="1" x14ac:dyDescent="0.2">
      <c r="J407" s="55"/>
      <c r="K407" s="10"/>
      <c r="M407" s="112"/>
      <c r="P407" s="10"/>
      <c r="Q407" s="164"/>
      <c r="R407" s="165"/>
      <c r="S407" s="164"/>
    </row>
    <row r="408" spans="10:19" s="11" customFormat="1" x14ac:dyDescent="0.2">
      <c r="J408" s="55"/>
      <c r="K408" s="10"/>
      <c r="M408" s="112"/>
      <c r="P408" s="10"/>
      <c r="Q408" s="164"/>
      <c r="R408" s="165"/>
      <c r="S408" s="164"/>
    </row>
    <row r="409" spans="10:19" s="11" customFormat="1" x14ac:dyDescent="0.2">
      <c r="J409" s="55"/>
      <c r="K409" s="10"/>
      <c r="M409" s="112"/>
      <c r="P409" s="10"/>
      <c r="Q409" s="164"/>
      <c r="R409" s="165"/>
      <c r="S409" s="164"/>
    </row>
    <row r="410" spans="10:19" s="11" customFormat="1" x14ac:dyDescent="0.2">
      <c r="J410" s="55"/>
      <c r="K410" s="10"/>
      <c r="M410" s="112"/>
      <c r="P410" s="10"/>
      <c r="Q410" s="164"/>
      <c r="R410" s="165"/>
      <c r="S410" s="164"/>
    </row>
    <row r="411" spans="10:19" s="11" customFormat="1" x14ac:dyDescent="0.2">
      <c r="J411" s="55"/>
      <c r="K411" s="10"/>
      <c r="M411" s="112"/>
      <c r="P411" s="10"/>
      <c r="Q411" s="164"/>
      <c r="R411" s="165"/>
      <c r="S411" s="164"/>
    </row>
    <row r="412" spans="10:19" s="11" customFormat="1" x14ac:dyDescent="0.2">
      <c r="J412" s="55"/>
      <c r="K412" s="10"/>
      <c r="M412" s="112"/>
      <c r="P412" s="10"/>
      <c r="Q412" s="164"/>
      <c r="R412" s="165"/>
      <c r="S412" s="164"/>
    </row>
    <row r="413" spans="10:19" s="11" customFormat="1" x14ac:dyDescent="0.2">
      <c r="J413" s="55"/>
      <c r="K413" s="10"/>
      <c r="M413" s="112"/>
      <c r="P413" s="10"/>
      <c r="Q413" s="164"/>
      <c r="R413" s="165"/>
      <c r="S413" s="164"/>
    </row>
    <row r="414" spans="10:19" s="11" customFormat="1" x14ac:dyDescent="0.2">
      <c r="J414" s="55"/>
      <c r="K414" s="10"/>
      <c r="M414" s="112"/>
      <c r="P414" s="10"/>
      <c r="Q414" s="164"/>
      <c r="R414" s="165"/>
      <c r="S414" s="164"/>
    </row>
    <row r="415" spans="10:19" s="11" customFormat="1" x14ac:dyDescent="0.2">
      <c r="J415" s="55"/>
      <c r="K415" s="10"/>
      <c r="M415" s="112"/>
      <c r="P415" s="10"/>
      <c r="Q415" s="164"/>
      <c r="R415" s="165"/>
      <c r="S415" s="164"/>
    </row>
    <row r="416" spans="10:19" s="11" customFormat="1" x14ac:dyDescent="0.2">
      <c r="J416" s="55"/>
      <c r="K416" s="10"/>
      <c r="M416" s="112"/>
      <c r="P416" s="10"/>
      <c r="Q416" s="164"/>
      <c r="R416" s="165"/>
      <c r="S416" s="164"/>
    </row>
    <row r="417" spans="10:19" s="11" customFormat="1" x14ac:dyDescent="0.2">
      <c r="J417" s="55"/>
      <c r="K417" s="10"/>
      <c r="M417" s="112"/>
      <c r="P417" s="10"/>
      <c r="Q417" s="164"/>
      <c r="R417" s="165"/>
      <c r="S417" s="164"/>
    </row>
    <row r="418" spans="10:19" s="11" customFormat="1" x14ac:dyDescent="0.2">
      <c r="J418" s="55"/>
      <c r="K418" s="10"/>
      <c r="M418" s="112"/>
      <c r="P418" s="10"/>
      <c r="Q418" s="164"/>
      <c r="R418" s="165"/>
      <c r="S418" s="164"/>
    </row>
    <row r="419" spans="10:19" s="11" customFormat="1" x14ac:dyDescent="0.2">
      <c r="J419" s="55"/>
      <c r="K419" s="10"/>
      <c r="M419" s="112"/>
      <c r="P419" s="10"/>
      <c r="Q419" s="164"/>
      <c r="R419" s="165"/>
      <c r="S419" s="164"/>
    </row>
    <row r="420" spans="10:19" s="11" customFormat="1" x14ac:dyDescent="0.2">
      <c r="J420" s="55"/>
      <c r="K420" s="10"/>
      <c r="M420" s="112"/>
      <c r="P420" s="10"/>
      <c r="Q420" s="164"/>
      <c r="R420" s="165"/>
      <c r="S420" s="164"/>
    </row>
    <row r="421" spans="10:19" s="11" customFormat="1" x14ac:dyDescent="0.2">
      <c r="J421" s="55"/>
      <c r="K421" s="10"/>
      <c r="M421" s="112"/>
      <c r="P421" s="10"/>
      <c r="Q421" s="164"/>
      <c r="R421" s="165"/>
      <c r="S421" s="164"/>
    </row>
    <row r="422" spans="10:19" s="11" customFormat="1" x14ac:dyDescent="0.2">
      <c r="J422" s="55"/>
      <c r="K422" s="10"/>
      <c r="M422" s="112"/>
      <c r="P422" s="10"/>
      <c r="Q422" s="164"/>
      <c r="R422" s="165"/>
      <c r="S422" s="164"/>
    </row>
    <row r="423" spans="10:19" s="11" customFormat="1" x14ac:dyDescent="0.2">
      <c r="J423" s="55"/>
      <c r="K423" s="10"/>
      <c r="M423" s="112"/>
      <c r="P423" s="10"/>
      <c r="Q423" s="164"/>
      <c r="R423" s="165"/>
      <c r="S423" s="164"/>
    </row>
    <row r="424" spans="10:19" s="11" customFormat="1" x14ac:dyDescent="0.2">
      <c r="J424" s="55"/>
      <c r="K424" s="10"/>
      <c r="M424" s="112"/>
      <c r="P424" s="10"/>
      <c r="Q424" s="164"/>
      <c r="R424" s="165"/>
      <c r="S424" s="164"/>
    </row>
    <row r="425" spans="10:19" s="11" customFormat="1" x14ac:dyDescent="0.2">
      <c r="J425" s="55"/>
      <c r="K425" s="10"/>
      <c r="M425" s="112"/>
      <c r="P425" s="10"/>
      <c r="Q425" s="164"/>
      <c r="R425" s="165"/>
      <c r="S425" s="164"/>
    </row>
    <row r="426" spans="10:19" s="11" customFormat="1" x14ac:dyDescent="0.2">
      <c r="J426" s="55"/>
      <c r="K426" s="10"/>
      <c r="M426" s="112"/>
      <c r="P426" s="10"/>
      <c r="Q426" s="164"/>
      <c r="R426" s="165"/>
      <c r="S426" s="164"/>
    </row>
    <row r="427" spans="10:19" s="11" customFormat="1" x14ac:dyDescent="0.2">
      <c r="J427" s="55"/>
      <c r="K427" s="10"/>
      <c r="M427" s="112"/>
      <c r="P427" s="10"/>
      <c r="Q427" s="164"/>
      <c r="R427" s="165"/>
      <c r="S427" s="164"/>
    </row>
    <row r="428" spans="10:19" s="11" customFormat="1" x14ac:dyDescent="0.2">
      <c r="J428" s="55"/>
      <c r="K428" s="10"/>
      <c r="M428" s="112"/>
      <c r="P428" s="10"/>
      <c r="Q428" s="164"/>
      <c r="R428" s="165"/>
      <c r="S428" s="164"/>
    </row>
    <row r="429" spans="10:19" s="11" customFormat="1" x14ac:dyDescent="0.2">
      <c r="J429" s="55"/>
      <c r="K429" s="10"/>
      <c r="M429" s="112"/>
      <c r="P429" s="10"/>
      <c r="Q429" s="164"/>
      <c r="R429" s="165"/>
      <c r="S429" s="164"/>
    </row>
    <row r="430" spans="10:19" s="11" customFormat="1" x14ac:dyDescent="0.2">
      <c r="J430" s="55"/>
      <c r="K430" s="10"/>
      <c r="M430" s="112"/>
      <c r="P430" s="10"/>
      <c r="Q430" s="164"/>
      <c r="R430" s="165"/>
      <c r="S430" s="164"/>
    </row>
    <row r="431" spans="10:19" s="11" customFormat="1" x14ac:dyDescent="0.2">
      <c r="J431" s="55"/>
      <c r="K431" s="10"/>
      <c r="M431" s="112"/>
      <c r="P431" s="10"/>
      <c r="Q431" s="164"/>
      <c r="R431" s="165"/>
      <c r="S431" s="164"/>
    </row>
    <row r="432" spans="10:19" s="11" customFormat="1" x14ac:dyDescent="0.2">
      <c r="J432" s="55"/>
      <c r="K432" s="10"/>
      <c r="M432" s="112"/>
      <c r="P432" s="10"/>
      <c r="Q432" s="164"/>
      <c r="R432" s="165"/>
      <c r="S432" s="164"/>
    </row>
    <row r="433" spans="10:19" s="11" customFormat="1" x14ac:dyDescent="0.2">
      <c r="J433" s="55"/>
      <c r="K433" s="10"/>
      <c r="M433" s="112"/>
      <c r="P433" s="10"/>
      <c r="Q433" s="164"/>
      <c r="R433" s="165"/>
      <c r="S433" s="164"/>
    </row>
    <row r="434" spans="10:19" s="11" customFormat="1" x14ac:dyDescent="0.2">
      <c r="J434" s="55"/>
      <c r="K434" s="10"/>
      <c r="M434" s="112"/>
      <c r="P434" s="10"/>
      <c r="Q434" s="164"/>
      <c r="R434" s="165"/>
      <c r="S434" s="164"/>
    </row>
    <row r="435" spans="10:19" s="11" customFormat="1" x14ac:dyDescent="0.2">
      <c r="J435" s="55"/>
      <c r="K435" s="10"/>
      <c r="M435" s="112"/>
      <c r="P435" s="10"/>
      <c r="Q435" s="164"/>
      <c r="R435" s="165"/>
      <c r="S435" s="164"/>
    </row>
    <row r="436" spans="10:19" s="11" customFormat="1" x14ac:dyDescent="0.2">
      <c r="J436" s="55"/>
      <c r="K436" s="10"/>
      <c r="M436" s="112"/>
      <c r="P436" s="10"/>
      <c r="Q436" s="164"/>
      <c r="R436" s="165"/>
      <c r="S436" s="164"/>
    </row>
    <row r="437" spans="10:19" s="11" customFormat="1" x14ac:dyDescent="0.2">
      <c r="J437" s="55"/>
      <c r="K437" s="10"/>
      <c r="M437" s="112"/>
      <c r="P437" s="10"/>
      <c r="Q437" s="164"/>
      <c r="R437" s="165"/>
      <c r="S437" s="164"/>
    </row>
    <row r="438" spans="10:19" s="11" customFormat="1" x14ac:dyDescent="0.2">
      <c r="J438" s="55"/>
      <c r="K438" s="10"/>
      <c r="M438" s="112"/>
      <c r="P438" s="10"/>
      <c r="Q438" s="164"/>
      <c r="R438" s="165"/>
      <c r="S438" s="164"/>
    </row>
    <row r="439" spans="10:19" s="11" customFormat="1" x14ac:dyDescent="0.2">
      <c r="J439" s="55"/>
      <c r="K439" s="10"/>
      <c r="M439" s="112"/>
      <c r="P439" s="10"/>
      <c r="Q439" s="164"/>
      <c r="R439" s="165"/>
      <c r="S439" s="164"/>
    </row>
    <row r="440" spans="10:19" s="11" customFormat="1" x14ac:dyDescent="0.2">
      <c r="J440" s="55"/>
      <c r="K440" s="10"/>
      <c r="M440" s="112"/>
      <c r="P440" s="10"/>
      <c r="Q440" s="164"/>
      <c r="R440" s="165"/>
      <c r="S440" s="164"/>
    </row>
    <row r="441" spans="10:19" s="11" customFormat="1" x14ac:dyDescent="0.2">
      <c r="J441" s="55"/>
      <c r="K441" s="10"/>
      <c r="M441" s="112"/>
      <c r="P441" s="10"/>
      <c r="Q441" s="164"/>
      <c r="R441" s="165"/>
      <c r="S441" s="164"/>
    </row>
    <row r="442" spans="10:19" s="11" customFormat="1" x14ac:dyDescent="0.2">
      <c r="J442" s="55"/>
      <c r="K442" s="10"/>
      <c r="M442" s="112"/>
      <c r="P442" s="10"/>
      <c r="Q442" s="164"/>
      <c r="R442" s="165"/>
      <c r="S442" s="164"/>
    </row>
    <row r="443" spans="10:19" s="11" customFormat="1" x14ac:dyDescent="0.2">
      <c r="J443" s="55"/>
      <c r="K443" s="10"/>
      <c r="M443" s="112"/>
      <c r="P443" s="10"/>
      <c r="Q443" s="164"/>
      <c r="R443" s="165"/>
      <c r="S443" s="164"/>
    </row>
    <row r="444" spans="10:19" s="11" customFormat="1" x14ac:dyDescent="0.2">
      <c r="J444" s="55"/>
      <c r="K444" s="10"/>
      <c r="M444" s="112"/>
      <c r="P444" s="10"/>
      <c r="Q444" s="164"/>
      <c r="R444" s="165"/>
      <c r="S444" s="164"/>
    </row>
    <row r="445" spans="10:19" s="11" customFormat="1" x14ac:dyDescent="0.2">
      <c r="J445" s="55"/>
      <c r="K445" s="10"/>
      <c r="M445" s="112"/>
      <c r="P445" s="10"/>
      <c r="Q445" s="164"/>
      <c r="R445" s="165"/>
      <c r="S445" s="164"/>
    </row>
    <row r="446" spans="10:19" s="11" customFormat="1" x14ac:dyDescent="0.2">
      <c r="J446" s="55"/>
      <c r="K446" s="10"/>
      <c r="M446" s="112"/>
      <c r="P446" s="10"/>
      <c r="Q446" s="164"/>
      <c r="R446" s="165"/>
      <c r="S446" s="164"/>
    </row>
    <row r="447" spans="10:19" s="11" customFormat="1" x14ac:dyDescent="0.2">
      <c r="J447" s="55"/>
      <c r="K447" s="10"/>
      <c r="M447" s="112"/>
      <c r="P447" s="10"/>
      <c r="Q447" s="164"/>
      <c r="R447" s="165"/>
      <c r="S447" s="164"/>
    </row>
    <row r="448" spans="10:19" s="11" customFormat="1" x14ac:dyDescent="0.2">
      <c r="J448" s="55"/>
      <c r="K448" s="10"/>
      <c r="M448" s="112"/>
      <c r="P448" s="10"/>
      <c r="Q448" s="164"/>
      <c r="R448" s="165"/>
      <c r="S448" s="164"/>
    </row>
    <row r="449" spans="10:19" s="11" customFormat="1" x14ac:dyDescent="0.2">
      <c r="J449" s="55"/>
      <c r="K449" s="10"/>
      <c r="M449" s="112"/>
      <c r="P449" s="10"/>
      <c r="Q449" s="164"/>
      <c r="R449" s="165"/>
      <c r="S449" s="164"/>
    </row>
    <row r="450" spans="10:19" s="11" customFormat="1" x14ac:dyDescent="0.2">
      <c r="J450" s="55"/>
      <c r="K450" s="10"/>
      <c r="M450" s="112"/>
      <c r="P450" s="10"/>
      <c r="Q450" s="164"/>
      <c r="R450" s="165"/>
      <c r="S450" s="164"/>
    </row>
    <row r="451" spans="10:19" s="11" customFormat="1" x14ac:dyDescent="0.2">
      <c r="J451" s="55"/>
      <c r="K451" s="10"/>
      <c r="M451" s="112"/>
      <c r="P451" s="10"/>
      <c r="Q451" s="164"/>
      <c r="R451" s="165"/>
      <c r="S451" s="164"/>
    </row>
    <row r="452" spans="10:19" s="11" customFormat="1" x14ac:dyDescent="0.2">
      <c r="J452" s="55"/>
      <c r="K452" s="10"/>
      <c r="M452" s="112"/>
      <c r="P452" s="10"/>
      <c r="Q452" s="164"/>
      <c r="R452" s="165"/>
      <c r="S452" s="164"/>
    </row>
    <row r="453" spans="10:19" s="11" customFormat="1" x14ac:dyDescent="0.2">
      <c r="J453" s="55"/>
      <c r="K453" s="10"/>
      <c r="M453" s="112"/>
      <c r="P453" s="10"/>
      <c r="Q453" s="164"/>
      <c r="R453" s="165"/>
      <c r="S453" s="164"/>
    </row>
    <row r="454" spans="10:19" s="11" customFormat="1" x14ac:dyDescent="0.2">
      <c r="J454" s="55"/>
      <c r="K454" s="10"/>
      <c r="M454" s="112"/>
      <c r="P454" s="10"/>
      <c r="Q454" s="164"/>
      <c r="R454" s="165"/>
      <c r="S454" s="164"/>
    </row>
    <row r="455" spans="10:19" s="11" customFormat="1" x14ac:dyDescent="0.2">
      <c r="J455" s="55"/>
      <c r="K455" s="10"/>
      <c r="M455" s="112"/>
      <c r="P455" s="10"/>
      <c r="Q455" s="164"/>
      <c r="R455" s="165"/>
      <c r="S455" s="164"/>
    </row>
    <row r="456" spans="10:19" s="11" customFormat="1" x14ac:dyDescent="0.2">
      <c r="J456" s="55"/>
      <c r="K456" s="10"/>
      <c r="M456" s="112"/>
      <c r="P456" s="10"/>
      <c r="Q456" s="164"/>
      <c r="R456" s="165"/>
      <c r="S456" s="164"/>
    </row>
    <row r="457" spans="10:19" s="11" customFormat="1" x14ac:dyDescent="0.2">
      <c r="J457" s="55"/>
      <c r="K457" s="10"/>
      <c r="M457" s="112"/>
      <c r="P457" s="10"/>
      <c r="Q457" s="164"/>
      <c r="R457" s="165"/>
      <c r="S457" s="164"/>
    </row>
    <row r="458" spans="10:19" s="11" customFormat="1" x14ac:dyDescent="0.2">
      <c r="J458" s="55"/>
      <c r="K458" s="10"/>
      <c r="M458" s="112"/>
      <c r="P458" s="10"/>
      <c r="Q458" s="164"/>
      <c r="R458" s="165"/>
      <c r="S458" s="164"/>
    </row>
    <row r="459" spans="10:19" s="11" customFormat="1" x14ac:dyDescent="0.2">
      <c r="J459" s="55"/>
      <c r="K459" s="10"/>
      <c r="M459" s="112"/>
      <c r="P459" s="10"/>
      <c r="Q459" s="164"/>
      <c r="R459" s="165"/>
      <c r="S459" s="164"/>
    </row>
    <row r="460" spans="10:19" s="11" customFormat="1" x14ac:dyDescent="0.2">
      <c r="J460" s="55"/>
      <c r="K460" s="10"/>
      <c r="M460" s="112"/>
      <c r="P460" s="10"/>
      <c r="Q460" s="164"/>
      <c r="R460" s="165"/>
      <c r="S460" s="164"/>
    </row>
    <row r="461" spans="10:19" s="11" customFormat="1" x14ac:dyDescent="0.2">
      <c r="J461" s="55"/>
      <c r="K461" s="10"/>
      <c r="M461" s="112"/>
      <c r="P461" s="10"/>
      <c r="Q461" s="164"/>
      <c r="R461" s="165"/>
      <c r="S461" s="164"/>
    </row>
    <row r="462" spans="10:19" s="11" customFormat="1" x14ac:dyDescent="0.2">
      <c r="J462" s="55"/>
      <c r="K462" s="10"/>
      <c r="M462" s="112"/>
      <c r="P462" s="10"/>
      <c r="Q462" s="164"/>
      <c r="R462" s="165"/>
      <c r="S462" s="164"/>
    </row>
    <row r="463" spans="10:19" s="11" customFormat="1" x14ac:dyDescent="0.2">
      <c r="J463" s="55"/>
      <c r="K463" s="10"/>
      <c r="M463" s="112"/>
      <c r="P463" s="10"/>
      <c r="Q463" s="164"/>
      <c r="R463" s="165"/>
      <c r="S463" s="164"/>
    </row>
    <row r="464" spans="10:19" s="11" customFormat="1" x14ac:dyDescent="0.2">
      <c r="J464" s="55"/>
      <c r="K464" s="10"/>
      <c r="M464" s="112"/>
      <c r="P464" s="10"/>
      <c r="Q464" s="164"/>
      <c r="R464" s="165"/>
      <c r="S464" s="164"/>
    </row>
    <row r="465" spans="10:19" s="11" customFormat="1" x14ac:dyDescent="0.2">
      <c r="J465" s="55"/>
      <c r="K465" s="10"/>
      <c r="M465" s="112"/>
      <c r="P465" s="10"/>
      <c r="Q465" s="164"/>
      <c r="R465" s="165"/>
      <c r="S465" s="164"/>
    </row>
    <row r="466" spans="10:19" s="11" customFormat="1" x14ac:dyDescent="0.2">
      <c r="J466" s="55"/>
      <c r="K466" s="10"/>
      <c r="M466" s="112"/>
      <c r="P466" s="10"/>
      <c r="Q466" s="164"/>
      <c r="R466" s="165"/>
      <c r="S466" s="164"/>
    </row>
    <row r="467" spans="10:19" s="11" customFormat="1" x14ac:dyDescent="0.2">
      <c r="J467" s="55"/>
      <c r="K467" s="10"/>
      <c r="M467" s="112"/>
      <c r="P467" s="10"/>
      <c r="Q467" s="164"/>
      <c r="R467" s="165"/>
      <c r="S467" s="164"/>
    </row>
    <row r="468" spans="10:19" s="11" customFormat="1" x14ac:dyDescent="0.2">
      <c r="J468" s="55"/>
      <c r="K468" s="10"/>
      <c r="M468" s="112"/>
      <c r="P468" s="10"/>
      <c r="Q468" s="164"/>
      <c r="R468" s="165"/>
      <c r="S468" s="164"/>
    </row>
    <row r="469" spans="10:19" s="11" customFormat="1" x14ac:dyDescent="0.2">
      <c r="J469" s="55"/>
      <c r="K469" s="10"/>
      <c r="M469" s="112"/>
      <c r="P469" s="10"/>
      <c r="Q469" s="164"/>
      <c r="R469" s="165"/>
      <c r="S469" s="164"/>
    </row>
    <row r="470" spans="10:19" s="11" customFormat="1" x14ac:dyDescent="0.2">
      <c r="J470" s="55"/>
      <c r="K470" s="10"/>
      <c r="M470" s="112"/>
      <c r="P470" s="10"/>
      <c r="Q470" s="164"/>
      <c r="R470" s="165"/>
      <c r="S470" s="164"/>
    </row>
    <row r="471" spans="10:19" s="11" customFormat="1" x14ac:dyDescent="0.2">
      <c r="J471" s="55"/>
      <c r="K471" s="10"/>
      <c r="M471" s="112"/>
      <c r="P471" s="10"/>
      <c r="Q471" s="164"/>
      <c r="R471" s="165"/>
      <c r="S471" s="164"/>
    </row>
    <row r="472" spans="10:19" s="11" customFormat="1" x14ac:dyDescent="0.2">
      <c r="J472" s="55"/>
      <c r="K472" s="10"/>
      <c r="M472" s="112"/>
      <c r="P472" s="10"/>
      <c r="Q472" s="164"/>
      <c r="R472" s="165"/>
      <c r="S472" s="164"/>
    </row>
    <row r="473" spans="10:19" s="11" customFormat="1" x14ac:dyDescent="0.2">
      <c r="J473" s="55"/>
      <c r="K473" s="10"/>
      <c r="M473" s="112"/>
      <c r="P473" s="10"/>
      <c r="Q473" s="164"/>
      <c r="R473" s="165"/>
      <c r="S473" s="164"/>
    </row>
    <row r="474" spans="10:19" s="11" customFormat="1" x14ac:dyDescent="0.2">
      <c r="J474" s="55"/>
      <c r="K474" s="10"/>
      <c r="M474" s="112"/>
      <c r="P474" s="10"/>
      <c r="Q474" s="164"/>
      <c r="R474" s="165"/>
      <c r="S474" s="164"/>
    </row>
    <row r="475" spans="10:19" s="11" customFormat="1" x14ac:dyDescent="0.2">
      <c r="J475" s="55"/>
      <c r="K475" s="10"/>
      <c r="M475" s="112"/>
      <c r="P475" s="10"/>
      <c r="Q475" s="164"/>
      <c r="R475" s="165"/>
      <c r="S475" s="164"/>
    </row>
    <row r="476" spans="10:19" s="11" customFormat="1" x14ac:dyDescent="0.2">
      <c r="J476" s="55"/>
      <c r="K476" s="10"/>
      <c r="M476" s="112"/>
      <c r="P476" s="10"/>
      <c r="Q476" s="164"/>
      <c r="R476" s="165"/>
      <c r="S476" s="164"/>
    </row>
    <row r="477" spans="10:19" s="11" customFormat="1" x14ac:dyDescent="0.2">
      <c r="J477" s="55"/>
      <c r="K477" s="10"/>
      <c r="M477" s="112"/>
      <c r="P477" s="10"/>
      <c r="Q477" s="164"/>
      <c r="R477" s="165"/>
      <c r="S477" s="164"/>
    </row>
    <row r="478" spans="10:19" s="11" customFormat="1" x14ac:dyDescent="0.2">
      <c r="J478" s="55"/>
      <c r="K478" s="10"/>
      <c r="M478" s="112"/>
      <c r="P478" s="10"/>
      <c r="Q478" s="164"/>
      <c r="R478" s="165"/>
      <c r="S478" s="164"/>
    </row>
    <row r="479" spans="10:19" s="11" customFormat="1" x14ac:dyDescent="0.2">
      <c r="J479" s="55"/>
      <c r="K479" s="10"/>
      <c r="M479" s="112"/>
      <c r="P479" s="10"/>
      <c r="Q479" s="164"/>
      <c r="R479" s="165"/>
      <c r="S479" s="164"/>
    </row>
    <row r="480" spans="10:19" s="11" customFormat="1" x14ac:dyDescent="0.2">
      <c r="J480" s="55"/>
      <c r="K480" s="10"/>
      <c r="M480" s="112"/>
      <c r="P480" s="10"/>
      <c r="Q480" s="164"/>
      <c r="R480" s="165"/>
      <c r="S480" s="164"/>
    </row>
    <row r="481" spans="10:19" s="11" customFormat="1" x14ac:dyDescent="0.2">
      <c r="J481" s="55"/>
      <c r="K481" s="10"/>
      <c r="M481" s="112"/>
      <c r="P481" s="10"/>
      <c r="Q481" s="164"/>
      <c r="R481" s="165"/>
      <c r="S481" s="164"/>
    </row>
    <row r="482" spans="10:19" s="11" customFormat="1" x14ac:dyDescent="0.2">
      <c r="J482" s="55"/>
      <c r="K482" s="10"/>
      <c r="M482" s="112"/>
      <c r="P482" s="10"/>
      <c r="Q482" s="164"/>
      <c r="R482" s="165"/>
      <c r="S482" s="164"/>
    </row>
    <row r="483" spans="10:19" s="11" customFormat="1" x14ac:dyDescent="0.2">
      <c r="J483" s="55"/>
      <c r="K483" s="10"/>
      <c r="M483" s="112"/>
      <c r="P483" s="10"/>
      <c r="Q483" s="164"/>
      <c r="R483" s="165"/>
      <c r="S483" s="164"/>
    </row>
    <row r="484" spans="10:19" s="11" customFormat="1" x14ac:dyDescent="0.2">
      <c r="J484" s="55"/>
      <c r="K484" s="10"/>
      <c r="M484" s="112"/>
      <c r="P484" s="10"/>
      <c r="Q484" s="164"/>
      <c r="R484" s="165"/>
      <c r="S484" s="164"/>
    </row>
    <row r="485" spans="10:19" s="11" customFormat="1" x14ac:dyDescent="0.2">
      <c r="J485" s="55"/>
      <c r="K485" s="10"/>
      <c r="M485" s="112"/>
      <c r="P485" s="10"/>
      <c r="Q485" s="164"/>
      <c r="R485" s="165"/>
      <c r="S485" s="164"/>
    </row>
    <row r="486" spans="10:19" s="11" customFormat="1" x14ac:dyDescent="0.2">
      <c r="J486" s="55"/>
      <c r="K486" s="10"/>
      <c r="M486" s="112"/>
      <c r="P486" s="10"/>
      <c r="Q486" s="164"/>
      <c r="R486" s="165"/>
      <c r="S486" s="164"/>
    </row>
    <row r="487" spans="10:19" s="11" customFormat="1" x14ac:dyDescent="0.2">
      <c r="J487" s="55"/>
      <c r="K487" s="10"/>
      <c r="M487" s="112"/>
      <c r="P487" s="10"/>
      <c r="Q487" s="164"/>
      <c r="R487" s="165"/>
      <c r="S487" s="164"/>
    </row>
    <row r="488" spans="10:19" s="11" customFormat="1" x14ac:dyDescent="0.2">
      <c r="J488" s="55"/>
      <c r="K488" s="10"/>
      <c r="M488" s="112"/>
      <c r="P488" s="10"/>
      <c r="Q488" s="164"/>
      <c r="R488" s="165"/>
      <c r="S488" s="164"/>
    </row>
    <row r="489" spans="10:19" s="11" customFormat="1" x14ac:dyDescent="0.2">
      <c r="J489" s="55"/>
      <c r="K489" s="10"/>
      <c r="M489" s="112"/>
      <c r="P489" s="10"/>
      <c r="Q489" s="164"/>
      <c r="R489" s="165"/>
      <c r="S489" s="164"/>
    </row>
    <row r="490" spans="10:19" s="11" customFormat="1" x14ac:dyDescent="0.2">
      <c r="J490" s="55"/>
      <c r="K490" s="10"/>
      <c r="M490" s="112"/>
      <c r="P490" s="10"/>
      <c r="Q490" s="164"/>
      <c r="R490" s="165"/>
      <c r="S490" s="164"/>
    </row>
    <row r="491" spans="10:19" s="11" customFormat="1" x14ac:dyDescent="0.2">
      <c r="J491" s="55"/>
      <c r="K491" s="10"/>
      <c r="M491" s="112"/>
      <c r="P491" s="10"/>
      <c r="Q491" s="164"/>
      <c r="R491" s="165"/>
      <c r="S491" s="164"/>
    </row>
    <row r="492" spans="10:19" s="11" customFormat="1" x14ac:dyDescent="0.2">
      <c r="J492" s="55"/>
      <c r="K492" s="10"/>
      <c r="M492" s="112"/>
      <c r="P492" s="10"/>
      <c r="Q492" s="164"/>
      <c r="R492" s="165"/>
      <c r="S492" s="164"/>
    </row>
    <row r="493" spans="10:19" s="11" customFormat="1" x14ac:dyDescent="0.2">
      <c r="J493" s="55"/>
      <c r="K493" s="10"/>
      <c r="M493" s="112"/>
      <c r="P493" s="10"/>
      <c r="Q493" s="164"/>
      <c r="R493" s="165"/>
      <c r="S493" s="164"/>
    </row>
    <row r="494" spans="10:19" s="11" customFormat="1" x14ac:dyDescent="0.2">
      <c r="J494" s="55"/>
      <c r="K494" s="10"/>
      <c r="M494" s="112"/>
      <c r="P494" s="10"/>
      <c r="Q494" s="164"/>
      <c r="R494" s="165"/>
      <c r="S494" s="164"/>
    </row>
    <row r="495" spans="10:19" s="11" customFormat="1" x14ac:dyDescent="0.2">
      <c r="J495" s="55"/>
      <c r="K495" s="10"/>
      <c r="M495" s="112"/>
      <c r="P495" s="10"/>
      <c r="Q495" s="164"/>
      <c r="R495" s="165"/>
      <c r="S495" s="164"/>
    </row>
    <row r="496" spans="10:19" s="11" customFormat="1" x14ac:dyDescent="0.2">
      <c r="J496" s="55"/>
      <c r="K496" s="10"/>
      <c r="M496" s="112"/>
      <c r="P496" s="10"/>
      <c r="Q496" s="164"/>
      <c r="R496" s="165"/>
      <c r="S496" s="164"/>
    </row>
    <row r="497" spans="10:19" s="11" customFormat="1" x14ac:dyDescent="0.2">
      <c r="J497" s="55"/>
      <c r="K497" s="10"/>
      <c r="M497" s="112"/>
      <c r="P497" s="10"/>
      <c r="Q497" s="164"/>
      <c r="R497" s="165"/>
      <c r="S497" s="164"/>
    </row>
    <row r="498" spans="10:19" s="11" customFormat="1" x14ac:dyDescent="0.2">
      <c r="J498" s="55"/>
      <c r="K498" s="10"/>
      <c r="M498" s="112"/>
      <c r="P498" s="10"/>
      <c r="Q498" s="164"/>
      <c r="R498" s="165"/>
      <c r="S498" s="164"/>
    </row>
    <row r="499" spans="10:19" s="11" customFormat="1" x14ac:dyDescent="0.2">
      <c r="J499" s="55"/>
      <c r="K499" s="10"/>
      <c r="M499" s="112"/>
      <c r="P499" s="10"/>
      <c r="Q499" s="164"/>
      <c r="R499" s="165"/>
      <c r="S499" s="164"/>
    </row>
    <row r="500" spans="10:19" s="11" customFormat="1" x14ac:dyDescent="0.2">
      <c r="J500" s="55"/>
      <c r="K500" s="10"/>
      <c r="M500" s="112"/>
      <c r="P500" s="10"/>
      <c r="Q500" s="164"/>
      <c r="R500" s="165"/>
      <c r="S500" s="164"/>
    </row>
    <row r="501" spans="10:19" s="11" customFormat="1" x14ac:dyDescent="0.2">
      <c r="J501" s="55"/>
      <c r="K501" s="10"/>
      <c r="M501" s="112"/>
      <c r="P501" s="10"/>
      <c r="Q501" s="164"/>
      <c r="R501" s="165"/>
      <c r="S501" s="164"/>
    </row>
    <row r="502" spans="10:19" s="11" customFormat="1" x14ac:dyDescent="0.2">
      <c r="J502" s="55"/>
      <c r="K502" s="10"/>
      <c r="M502" s="112"/>
      <c r="P502" s="10"/>
      <c r="Q502" s="164"/>
      <c r="R502" s="165"/>
      <c r="S502" s="164"/>
    </row>
    <row r="503" spans="10:19" s="11" customFormat="1" x14ac:dyDescent="0.2">
      <c r="J503" s="55"/>
      <c r="K503" s="10"/>
      <c r="M503" s="112"/>
      <c r="P503" s="10"/>
      <c r="Q503" s="164"/>
      <c r="R503" s="165"/>
      <c r="S503" s="164"/>
    </row>
    <row r="504" spans="10:19" s="11" customFormat="1" x14ac:dyDescent="0.2">
      <c r="J504" s="55"/>
      <c r="K504" s="10"/>
      <c r="M504" s="112"/>
      <c r="P504" s="10"/>
      <c r="Q504" s="164"/>
      <c r="R504" s="165"/>
      <c r="S504" s="164"/>
    </row>
    <row r="505" spans="10:19" s="11" customFormat="1" x14ac:dyDescent="0.2">
      <c r="J505" s="55"/>
      <c r="K505" s="10"/>
      <c r="M505" s="112"/>
      <c r="P505" s="10"/>
      <c r="Q505" s="164"/>
      <c r="R505" s="165"/>
      <c r="S505" s="164"/>
    </row>
    <row r="506" spans="10:19" s="11" customFormat="1" x14ac:dyDescent="0.2">
      <c r="J506" s="55"/>
      <c r="K506" s="10"/>
      <c r="M506" s="112"/>
      <c r="P506" s="10"/>
      <c r="Q506" s="164"/>
      <c r="R506" s="165"/>
      <c r="S506" s="164"/>
    </row>
    <row r="507" spans="10:19" s="11" customFormat="1" x14ac:dyDescent="0.2">
      <c r="J507" s="55"/>
      <c r="K507" s="10"/>
      <c r="M507" s="112"/>
      <c r="P507" s="10"/>
      <c r="Q507" s="164"/>
      <c r="R507" s="165"/>
      <c r="S507" s="164"/>
    </row>
    <row r="508" spans="10:19" s="11" customFormat="1" x14ac:dyDescent="0.2">
      <c r="J508" s="55"/>
      <c r="K508" s="10"/>
      <c r="M508" s="112"/>
      <c r="P508" s="10"/>
      <c r="Q508" s="164"/>
      <c r="R508" s="165"/>
      <c r="S508" s="164"/>
    </row>
    <row r="509" spans="10:19" s="11" customFormat="1" x14ac:dyDescent="0.2">
      <c r="J509" s="55"/>
      <c r="K509" s="10"/>
      <c r="M509" s="112"/>
      <c r="P509" s="10"/>
      <c r="Q509" s="164"/>
      <c r="R509" s="165"/>
      <c r="S509" s="164"/>
    </row>
    <row r="510" spans="10:19" s="11" customFormat="1" x14ac:dyDescent="0.2">
      <c r="J510" s="55"/>
      <c r="K510" s="10"/>
      <c r="M510" s="112"/>
      <c r="P510" s="10"/>
      <c r="Q510" s="164"/>
      <c r="R510" s="165"/>
      <c r="S510" s="164"/>
    </row>
    <row r="511" spans="10:19" s="11" customFormat="1" x14ac:dyDescent="0.2">
      <c r="J511" s="55"/>
      <c r="K511" s="10"/>
      <c r="M511" s="112"/>
      <c r="P511" s="10"/>
      <c r="Q511" s="164"/>
      <c r="R511" s="165"/>
      <c r="S511" s="164"/>
    </row>
    <row r="512" spans="10:19" s="11" customFormat="1" x14ac:dyDescent="0.2">
      <c r="J512" s="55"/>
      <c r="K512" s="10"/>
      <c r="M512" s="112"/>
      <c r="P512" s="10"/>
      <c r="Q512" s="164"/>
      <c r="R512" s="165"/>
      <c r="S512" s="164"/>
    </row>
    <row r="513" spans="10:19" s="11" customFormat="1" x14ac:dyDescent="0.2">
      <c r="J513" s="55"/>
      <c r="K513" s="10"/>
      <c r="M513" s="112"/>
      <c r="P513" s="10"/>
      <c r="Q513" s="164"/>
      <c r="R513" s="165"/>
      <c r="S513" s="164"/>
    </row>
    <row r="514" spans="10:19" s="11" customFormat="1" x14ac:dyDescent="0.2">
      <c r="J514" s="55"/>
      <c r="K514" s="10"/>
      <c r="M514" s="112"/>
      <c r="P514" s="10"/>
      <c r="Q514" s="164"/>
      <c r="R514" s="165"/>
      <c r="S514" s="164"/>
    </row>
    <row r="515" spans="10:19" s="11" customFormat="1" x14ac:dyDescent="0.2">
      <c r="J515" s="55"/>
      <c r="K515" s="10"/>
      <c r="M515" s="112"/>
      <c r="P515" s="10"/>
      <c r="Q515" s="164"/>
      <c r="R515" s="165"/>
      <c r="S515" s="164"/>
    </row>
    <row r="516" spans="10:19" s="11" customFormat="1" x14ac:dyDescent="0.2">
      <c r="J516" s="55"/>
      <c r="K516" s="10"/>
      <c r="M516" s="112"/>
      <c r="P516" s="10"/>
      <c r="Q516" s="164"/>
      <c r="R516" s="165"/>
      <c r="S516" s="164"/>
    </row>
    <row r="517" spans="10:19" s="11" customFormat="1" x14ac:dyDescent="0.2">
      <c r="J517" s="55"/>
      <c r="K517" s="10"/>
      <c r="M517" s="112"/>
      <c r="P517" s="10"/>
      <c r="Q517" s="164"/>
      <c r="R517" s="165"/>
      <c r="S517" s="164"/>
    </row>
    <row r="518" spans="10:19" s="11" customFormat="1" x14ac:dyDescent="0.2">
      <c r="J518" s="55"/>
      <c r="K518" s="10"/>
      <c r="M518" s="112"/>
      <c r="P518" s="10"/>
      <c r="Q518" s="164"/>
      <c r="R518" s="165"/>
      <c r="S518" s="164"/>
    </row>
    <row r="519" spans="10:19" s="11" customFormat="1" x14ac:dyDescent="0.2">
      <c r="J519" s="55"/>
      <c r="K519" s="10"/>
      <c r="M519" s="112"/>
      <c r="P519" s="10"/>
      <c r="Q519" s="164"/>
      <c r="R519" s="165"/>
      <c r="S519" s="164"/>
    </row>
    <row r="520" spans="10:19" s="11" customFormat="1" x14ac:dyDescent="0.2">
      <c r="J520" s="55"/>
      <c r="K520" s="10"/>
      <c r="M520" s="112"/>
      <c r="P520" s="10"/>
      <c r="Q520" s="164"/>
      <c r="R520" s="165"/>
      <c r="S520" s="164"/>
    </row>
    <row r="521" spans="10:19" s="11" customFormat="1" x14ac:dyDescent="0.2">
      <c r="J521" s="55"/>
      <c r="K521" s="10"/>
      <c r="M521" s="112"/>
      <c r="P521" s="10"/>
      <c r="Q521" s="164"/>
      <c r="R521" s="165"/>
      <c r="S521" s="164"/>
    </row>
    <row r="522" spans="10:19" s="11" customFormat="1" x14ac:dyDescent="0.2">
      <c r="J522" s="55"/>
      <c r="K522" s="10"/>
      <c r="M522" s="112"/>
      <c r="P522" s="10"/>
      <c r="Q522" s="164"/>
      <c r="R522" s="165"/>
      <c r="S522" s="164"/>
    </row>
    <row r="523" spans="10:19" s="11" customFormat="1" x14ac:dyDescent="0.2">
      <c r="J523" s="55"/>
      <c r="K523" s="10"/>
      <c r="M523" s="112"/>
      <c r="P523" s="10"/>
      <c r="Q523" s="164"/>
      <c r="R523" s="165"/>
      <c r="S523" s="164"/>
    </row>
    <row r="524" spans="10:19" s="11" customFormat="1" x14ac:dyDescent="0.2">
      <c r="J524" s="55"/>
      <c r="K524" s="10"/>
      <c r="M524" s="112"/>
      <c r="P524" s="10"/>
      <c r="Q524" s="164"/>
      <c r="R524" s="165"/>
      <c r="S524" s="164"/>
    </row>
    <row r="525" spans="10:19" s="11" customFormat="1" x14ac:dyDescent="0.2">
      <c r="J525" s="55"/>
      <c r="K525" s="10"/>
      <c r="M525" s="112"/>
      <c r="P525" s="10"/>
      <c r="Q525" s="164"/>
      <c r="R525" s="165"/>
      <c r="S525" s="164"/>
    </row>
    <row r="526" spans="10:19" s="11" customFormat="1" x14ac:dyDescent="0.2">
      <c r="J526" s="55"/>
      <c r="K526" s="10"/>
      <c r="M526" s="112"/>
      <c r="P526" s="10"/>
      <c r="Q526" s="164"/>
      <c r="R526" s="165"/>
      <c r="S526" s="164"/>
    </row>
    <row r="527" spans="10:19" s="11" customFormat="1" x14ac:dyDescent="0.2">
      <c r="J527" s="55"/>
      <c r="K527" s="10"/>
      <c r="M527" s="112"/>
      <c r="P527" s="10"/>
      <c r="Q527" s="164"/>
      <c r="R527" s="165"/>
      <c r="S527" s="164"/>
    </row>
    <row r="528" spans="10:19" s="11" customFormat="1" x14ac:dyDescent="0.2">
      <c r="J528" s="55"/>
      <c r="K528" s="10"/>
      <c r="M528" s="112"/>
      <c r="P528" s="10"/>
      <c r="Q528" s="164"/>
      <c r="R528" s="165"/>
      <c r="S528" s="164"/>
    </row>
    <row r="529" spans="10:19" s="11" customFormat="1" x14ac:dyDescent="0.2">
      <c r="J529" s="55"/>
      <c r="K529" s="10"/>
      <c r="M529" s="112"/>
      <c r="P529" s="10"/>
      <c r="Q529" s="164"/>
      <c r="R529" s="165"/>
      <c r="S529" s="164"/>
    </row>
    <row r="530" spans="10:19" s="11" customFormat="1" x14ac:dyDescent="0.2">
      <c r="J530" s="55"/>
      <c r="K530" s="10"/>
      <c r="M530" s="112"/>
      <c r="P530" s="10"/>
      <c r="Q530" s="164"/>
      <c r="R530" s="165"/>
      <c r="S530" s="164"/>
    </row>
    <row r="531" spans="10:19" s="11" customFormat="1" x14ac:dyDescent="0.2">
      <c r="J531" s="55"/>
      <c r="K531" s="10"/>
      <c r="M531" s="112"/>
      <c r="P531" s="10"/>
      <c r="Q531" s="164"/>
      <c r="R531" s="165"/>
      <c r="S531" s="164"/>
    </row>
    <row r="532" spans="10:19" s="11" customFormat="1" x14ac:dyDescent="0.2">
      <c r="J532" s="55"/>
      <c r="K532" s="10"/>
      <c r="M532" s="112"/>
      <c r="P532" s="10"/>
      <c r="Q532" s="164"/>
      <c r="R532" s="165"/>
      <c r="S532" s="164"/>
    </row>
    <row r="533" spans="10:19" s="11" customFormat="1" x14ac:dyDescent="0.2">
      <c r="J533" s="55"/>
      <c r="K533" s="10"/>
      <c r="M533" s="112"/>
      <c r="P533" s="10"/>
      <c r="Q533" s="164"/>
      <c r="R533" s="165"/>
      <c r="S533" s="164"/>
    </row>
    <row r="534" spans="10:19" s="11" customFormat="1" x14ac:dyDescent="0.2">
      <c r="J534" s="55"/>
      <c r="K534" s="10"/>
      <c r="M534" s="112"/>
      <c r="P534" s="10"/>
      <c r="Q534" s="164"/>
      <c r="R534" s="165"/>
      <c r="S534" s="164"/>
    </row>
    <row r="535" spans="10:19" s="11" customFormat="1" x14ac:dyDescent="0.2">
      <c r="J535" s="55"/>
      <c r="K535" s="10"/>
      <c r="M535" s="112"/>
      <c r="P535" s="10"/>
      <c r="Q535" s="164"/>
      <c r="R535" s="165"/>
      <c r="S535" s="164"/>
    </row>
    <row r="536" spans="10:19" s="11" customFormat="1" x14ac:dyDescent="0.2">
      <c r="J536" s="55"/>
      <c r="K536" s="10"/>
      <c r="M536" s="112"/>
      <c r="P536" s="10"/>
      <c r="Q536" s="164"/>
      <c r="R536" s="165"/>
      <c r="S536" s="164"/>
    </row>
    <row r="537" spans="10:19" s="11" customFormat="1" x14ac:dyDescent="0.2">
      <c r="J537" s="55"/>
      <c r="K537" s="10"/>
      <c r="M537" s="112"/>
      <c r="P537" s="10"/>
      <c r="Q537" s="164"/>
      <c r="R537" s="165"/>
      <c r="S537" s="164"/>
    </row>
    <row r="538" spans="10:19" s="11" customFormat="1" x14ac:dyDescent="0.2">
      <c r="J538" s="55"/>
      <c r="K538" s="10"/>
      <c r="M538" s="112"/>
      <c r="P538" s="10"/>
      <c r="Q538" s="164"/>
      <c r="R538" s="165"/>
      <c r="S538" s="164"/>
    </row>
    <row r="539" spans="10:19" s="11" customFormat="1" x14ac:dyDescent="0.2">
      <c r="J539" s="55"/>
      <c r="K539" s="10"/>
      <c r="M539" s="112"/>
      <c r="P539" s="10"/>
      <c r="Q539" s="164"/>
      <c r="R539" s="165"/>
      <c r="S539" s="164"/>
    </row>
    <row r="540" spans="10:19" s="11" customFormat="1" x14ac:dyDescent="0.2">
      <c r="J540" s="55"/>
      <c r="K540" s="10"/>
      <c r="M540" s="112"/>
      <c r="P540" s="10"/>
      <c r="Q540" s="164"/>
      <c r="R540" s="165"/>
      <c r="S540" s="164"/>
    </row>
    <row r="541" spans="10:19" s="11" customFormat="1" x14ac:dyDescent="0.2">
      <c r="J541" s="55"/>
      <c r="K541" s="10"/>
      <c r="M541" s="112"/>
      <c r="P541" s="10"/>
      <c r="Q541" s="164"/>
      <c r="R541" s="165"/>
      <c r="S541" s="164"/>
    </row>
    <row r="542" spans="10:19" s="11" customFormat="1" x14ac:dyDescent="0.2">
      <c r="J542" s="55"/>
      <c r="K542" s="10"/>
      <c r="M542" s="112"/>
      <c r="P542" s="10"/>
      <c r="Q542" s="164"/>
      <c r="R542" s="165"/>
      <c r="S542" s="164"/>
    </row>
    <row r="543" spans="10:19" s="11" customFormat="1" x14ac:dyDescent="0.2">
      <c r="J543" s="55"/>
      <c r="K543" s="10"/>
      <c r="M543" s="112"/>
      <c r="P543" s="10"/>
      <c r="Q543" s="164"/>
      <c r="R543" s="165"/>
      <c r="S543" s="164"/>
    </row>
    <row r="544" spans="10:19" s="11" customFormat="1" x14ac:dyDescent="0.2">
      <c r="J544" s="55"/>
      <c r="K544" s="10"/>
      <c r="M544" s="112"/>
      <c r="P544" s="10"/>
      <c r="Q544" s="164"/>
      <c r="R544" s="165"/>
      <c r="S544" s="164"/>
    </row>
    <row r="545" spans="10:19" s="11" customFormat="1" x14ac:dyDescent="0.2">
      <c r="J545" s="55"/>
      <c r="K545" s="10"/>
      <c r="M545" s="112"/>
      <c r="P545" s="10"/>
      <c r="Q545" s="164"/>
      <c r="R545" s="165"/>
      <c r="S545" s="164"/>
    </row>
    <row r="546" spans="10:19" s="11" customFormat="1" x14ac:dyDescent="0.2">
      <c r="J546" s="55"/>
      <c r="K546" s="10"/>
      <c r="M546" s="112"/>
      <c r="P546" s="10"/>
      <c r="Q546" s="164"/>
      <c r="R546" s="165"/>
      <c r="S546" s="164"/>
    </row>
    <row r="547" spans="10:19" s="11" customFormat="1" x14ac:dyDescent="0.2">
      <c r="J547" s="55"/>
      <c r="K547" s="10"/>
      <c r="M547" s="112"/>
      <c r="P547" s="10"/>
      <c r="Q547" s="164"/>
      <c r="R547" s="165"/>
      <c r="S547" s="164"/>
    </row>
    <row r="548" spans="10:19" s="11" customFormat="1" x14ac:dyDescent="0.2">
      <c r="J548" s="55"/>
      <c r="K548" s="10"/>
      <c r="M548" s="112"/>
      <c r="P548" s="10"/>
      <c r="Q548" s="164"/>
      <c r="R548" s="165"/>
      <c r="S548" s="164"/>
    </row>
    <row r="549" spans="10:19" s="11" customFormat="1" x14ac:dyDescent="0.2">
      <c r="J549" s="55"/>
      <c r="K549" s="10"/>
      <c r="M549" s="112"/>
      <c r="P549" s="10"/>
      <c r="Q549" s="164"/>
      <c r="R549" s="165"/>
      <c r="S549" s="164"/>
    </row>
    <row r="550" spans="10:19" s="11" customFormat="1" x14ac:dyDescent="0.2">
      <c r="J550" s="55"/>
      <c r="K550" s="10"/>
      <c r="M550" s="112"/>
      <c r="P550" s="10"/>
      <c r="Q550" s="164"/>
      <c r="R550" s="165"/>
      <c r="S550" s="164"/>
    </row>
    <row r="551" spans="10:19" s="11" customFormat="1" x14ac:dyDescent="0.2">
      <c r="J551" s="55"/>
      <c r="K551" s="10"/>
      <c r="M551" s="112"/>
      <c r="P551" s="10"/>
      <c r="Q551" s="164"/>
      <c r="R551" s="165"/>
      <c r="S551" s="164"/>
    </row>
    <row r="552" spans="10:19" s="11" customFormat="1" x14ac:dyDescent="0.2">
      <c r="J552" s="55"/>
      <c r="K552" s="10"/>
      <c r="M552" s="112"/>
      <c r="P552" s="10"/>
      <c r="Q552" s="164"/>
      <c r="R552" s="165"/>
      <c r="S552" s="164"/>
    </row>
    <row r="553" spans="10:19" s="11" customFormat="1" x14ac:dyDescent="0.2">
      <c r="J553" s="55"/>
      <c r="K553" s="10"/>
      <c r="M553" s="112"/>
      <c r="P553" s="10"/>
      <c r="Q553" s="164"/>
      <c r="R553" s="165"/>
      <c r="S553" s="164"/>
    </row>
    <row r="554" spans="10:19" s="11" customFormat="1" x14ac:dyDescent="0.2">
      <c r="J554" s="55"/>
      <c r="K554" s="10"/>
      <c r="M554" s="112"/>
      <c r="P554" s="10"/>
      <c r="Q554" s="164"/>
      <c r="R554" s="165"/>
      <c r="S554" s="164"/>
    </row>
    <row r="555" spans="10:19" s="11" customFormat="1" x14ac:dyDescent="0.2">
      <c r="J555" s="55"/>
      <c r="K555" s="10"/>
      <c r="M555" s="112"/>
      <c r="P555" s="10"/>
      <c r="Q555" s="164"/>
      <c r="R555" s="165"/>
      <c r="S555" s="164"/>
    </row>
    <row r="556" spans="10:19" s="11" customFormat="1" x14ac:dyDescent="0.2">
      <c r="J556" s="55"/>
      <c r="K556" s="10"/>
      <c r="M556" s="112"/>
      <c r="P556" s="10"/>
      <c r="Q556" s="164"/>
      <c r="R556" s="165"/>
      <c r="S556" s="164"/>
    </row>
    <row r="557" spans="10:19" s="11" customFormat="1" x14ac:dyDescent="0.2">
      <c r="J557" s="55"/>
      <c r="K557" s="10"/>
      <c r="M557" s="112"/>
      <c r="P557" s="10"/>
      <c r="Q557" s="164"/>
      <c r="R557" s="165"/>
      <c r="S557" s="164"/>
    </row>
    <row r="558" spans="10:19" s="11" customFormat="1" x14ac:dyDescent="0.2">
      <c r="J558" s="55"/>
      <c r="K558" s="10"/>
      <c r="M558" s="112"/>
      <c r="P558" s="10"/>
      <c r="Q558" s="164"/>
      <c r="R558" s="165"/>
      <c r="S558" s="164"/>
    </row>
    <row r="559" spans="10:19" s="11" customFormat="1" x14ac:dyDescent="0.2">
      <c r="J559" s="55"/>
      <c r="K559" s="10"/>
      <c r="M559" s="112"/>
      <c r="P559" s="10"/>
      <c r="Q559" s="164"/>
      <c r="R559" s="165"/>
      <c r="S559" s="164"/>
    </row>
    <row r="560" spans="10:19" s="11" customFormat="1" x14ac:dyDescent="0.2">
      <c r="J560" s="55"/>
      <c r="K560" s="10"/>
      <c r="M560" s="112"/>
      <c r="P560" s="10"/>
      <c r="Q560" s="164"/>
      <c r="R560" s="165"/>
      <c r="S560" s="164"/>
    </row>
    <row r="561" spans="10:19" s="11" customFormat="1" x14ac:dyDescent="0.2">
      <c r="J561" s="55"/>
      <c r="K561" s="10"/>
      <c r="M561" s="112"/>
      <c r="P561" s="10"/>
      <c r="Q561" s="164"/>
      <c r="R561" s="165"/>
      <c r="S561" s="164"/>
    </row>
    <row r="562" spans="10:19" s="11" customFormat="1" x14ac:dyDescent="0.2">
      <c r="J562" s="55"/>
      <c r="K562" s="10"/>
      <c r="M562" s="112"/>
      <c r="P562" s="10"/>
      <c r="Q562" s="164"/>
      <c r="R562" s="165"/>
      <c r="S562" s="164"/>
    </row>
    <row r="563" spans="10:19" s="11" customFormat="1" x14ac:dyDescent="0.2">
      <c r="J563" s="55"/>
      <c r="K563" s="10"/>
      <c r="M563" s="112"/>
      <c r="P563" s="10"/>
      <c r="Q563" s="164"/>
      <c r="R563" s="165"/>
      <c r="S563" s="164"/>
    </row>
    <row r="564" spans="10:19" s="11" customFormat="1" x14ac:dyDescent="0.2">
      <c r="J564" s="55"/>
      <c r="K564" s="10"/>
      <c r="M564" s="112"/>
      <c r="P564" s="10"/>
      <c r="Q564" s="164"/>
      <c r="R564" s="165"/>
      <c r="S564" s="164"/>
    </row>
    <row r="565" spans="10:19" s="11" customFormat="1" x14ac:dyDescent="0.2">
      <c r="J565" s="55"/>
      <c r="K565" s="10"/>
      <c r="M565" s="112"/>
      <c r="P565" s="10"/>
      <c r="Q565" s="164"/>
      <c r="R565" s="165"/>
      <c r="S565" s="164"/>
    </row>
    <row r="566" spans="10:19" s="11" customFormat="1" x14ac:dyDescent="0.2">
      <c r="J566" s="55"/>
      <c r="K566" s="10"/>
      <c r="M566" s="112"/>
      <c r="P566" s="10"/>
      <c r="Q566" s="164"/>
      <c r="R566" s="165"/>
      <c r="S566" s="164"/>
    </row>
    <row r="567" spans="10:19" s="11" customFormat="1" x14ac:dyDescent="0.2">
      <c r="J567" s="55"/>
      <c r="K567" s="10"/>
      <c r="M567" s="112"/>
      <c r="P567" s="10"/>
      <c r="Q567" s="164"/>
      <c r="R567" s="165"/>
      <c r="S567" s="164"/>
    </row>
    <row r="568" spans="10:19" s="11" customFormat="1" x14ac:dyDescent="0.2">
      <c r="J568" s="55"/>
      <c r="K568" s="10"/>
      <c r="M568" s="112"/>
      <c r="P568" s="10"/>
      <c r="Q568" s="164"/>
      <c r="R568" s="165"/>
      <c r="S568" s="164"/>
    </row>
    <row r="569" spans="10:19" s="11" customFormat="1" x14ac:dyDescent="0.2">
      <c r="J569" s="55"/>
      <c r="K569" s="10"/>
      <c r="M569" s="112"/>
      <c r="P569" s="10"/>
      <c r="Q569" s="164"/>
      <c r="R569" s="165"/>
      <c r="S569" s="164"/>
    </row>
    <row r="570" spans="10:19" s="11" customFormat="1" x14ac:dyDescent="0.2">
      <c r="J570" s="55"/>
      <c r="K570" s="10"/>
      <c r="M570" s="112"/>
      <c r="P570" s="10"/>
      <c r="Q570" s="164"/>
      <c r="R570" s="165"/>
      <c r="S570" s="164"/>
    </row>
    <row r="571" spans="10:19" s="11" customFormat="1" x14ac:dyDescent="0.2">
      <c r="J571" s="55"/>
      <c r="K571" s="10"/>
      <c r="M571" s="112"/>
      <c r="P571" s="10"/>
      <c r="Q571" s="164"/>
      <c r="R571" s="165"/>
      <c r="S571" s="164"/>
    </row>
    <row r="572" spans="10:19" s="11" customFormat="1" x14ac:dyDescent="0.2">
      <c r="J572" s="55"/>
      <c r="K572" s="10"/>
      <c r="M572" s="112"/>
      <c r="P572" s="10"/>
      <c r="Q572" s="164"/>
      <c r="R572" s="165"/>
      <c r="S572" s="164"/>
    </row>
    <row r="573" spans="10:19" s="11" customFormat="1" x14ac:dyDescent="0.2">
      <c r="J573" s="55"/>
      <c r="K573" s="10"/>
      <c r="M573" s="112"/>
      <c r="P573" s="10"/>
      <c r="Q573" s="164"/>
      <c r="R573" s="165"/>
      <c r="S573" s="164"/>
    </row>
    <row r="574" spans="10:19" s="11" customFormat="1" x14ac:dyDescent="0.2">
      <c r="J574" s="55"/>
      <c r="K574" s="10"/>
      <c r="M574" s="112"/>
      <c r="P574" s="10"/>
      <c r="Q574" s="164"/>
      <c r="R574" s="165"/>
      <c r="S574" s="164"/>
    </row>
    <row r="575" spans="10:19" s="11" customFormat="1" x14ac:dyDescent="0.2">
      <c r="J575" s="55"/>
      <c r="K575" s="10"/>
      <c r="M575" s="112"/>
      <c r="P575" s="10"/>
      <c r="Q575" s="164"/>
      <c r="R575" s="165"/>
      <c r="S575" s="164"/>
    </row>
    <row r="576" spans="10:19" s="11" customFormat="1" x14ac:dyDescent="0.2">
      <c r="J576" s="55"/>
      <c r="K576" s="10"/>
      <c r="M576" s="112"/>
      <c r="P576" s="10"/>
      <c r="Q576" s="164"/>
      <c r="R576" s="165"/>
      <c r="S576" s="164"/>
    </row>
    <row r="577" spans="10:19" s="11" customFormat="1" x14ac:dyDescent="0.2">
      <c r="J577" s="55"/>
      <c r="K577" s="10"/>
      <c r="M577" s="112"/>
      <c r="P577" s="10"/>
      <c r="Q577" s="164"/>
      <c r="R577" s="165"/>
      <c r="S577" s="164"/>
    </row>
    <row r="578" spans="10:19" s="11" customFormat="1" x14ac:dyDescent="0.2">
      <c r="J578" s="55"/>
      <c r="K578" s="10"/>
      <c r="M578" s="112"/>
      <c r="P578" s="10"/>
      <c r="Q578" s="164"/>
      <c r="R578" s="165"/>
      <c r="S578" s="164"/>
    </row>
    <row r="579" spans="10:19" s="11" customFormat="1" x14ac:dyDescent="0.2">
      <c r="J579" s="55"/>
      <c r="K579" s="10"/>
      <c r="M579" s="112"/>
      <c r="P579" s="10"/>
      <c r="Q579" s="164"/>
      <c r="R579" s="165"/>
      <c r="S579" s="164"/>
    </row>
    <row r="580" spans="10:19" s="11" customFormat="1" x14ac:dyDescent="0.2">
      <c r="J580" s="55"/>
      <c r="K580" s="10"/>
      <c r="M580" s="112"/>
      <c r="P580" s="10"/>
      <c r="Q580" s="164"/>
      <c r="R580" s="165"/>
      <c r="S580" s="164"/>
    </row>
    <row r="581" spans="10:19" s="11" customFormat="1" x14ac:dyDescent="0.2">
      <c r="J581" s="55"/>
      <c r="K581" s="10"/>
      <c r="M581" s="112"/>
      <c r="P581" s="10"/>
      <c r="Q581" s="164"/>
      <c r="R581" s="165"/>
      <c r="S581" s="164"/>
    </row>
    <row r="582" spans="10:19" s="11" customFormat="1" x14ac:dyDescent="0.2">
      <c r="J582" s="55"/>
      <c r="K582" s="10"/>
      <c r="M582" s="112"/>
      <c r="P582" s="10"/>
      <c r="Q582" s="164"/>
      <c r="R582" s="165"/>
      <c r="S582" s="164"/>
    </row>
    <row r="583" spans="10:19" s="11" customFormat="1" x14ac:dyDescent="0.2">
      <c r="J583" s="55"/>
      <c r="K583" s="10"/>
      <c r="M583" s="112"/>
      <c r="P583" s="10"/>
      <c r="Q583" s="164"/>
      <c r="R583" s="165"/>
      <c r="S583" s="164"/>
    </row>
    <row r="584" spans="10:19" s="11" customFormat="1" x14ac:dyDescent="0.2">
      <c r="J584" s="55"/>
      <c r="K584" s="10"/>
      <c r="M584" s="112"/>
      <c r="P584" s="10"/>
      <c r="Q584" s="164"/>
      <c r="R584" s="165"/>
      <c r="S584" s="164"/>
    </row>
    <row r="585" spans="10:19" s="11" customFormat="1" x14ac:dyDescent="0.2">
      <c r="J585" s="55"/>
      <c r="K585" s="10"/>
      <c r="M585" s="112"/>
      <c r="P585" s="10"/>
      <c r="Q585" s="164"/>
      <c r="R585" s="165"/>
      <c r="S585" s="164"/>
    </row>
    <row r="586" spans="10:19" s="11" customFormat="1" x14ac:dyDescent="0.2">
      <c r="J586" s="55"/>
      <c r="K586" s="10"/>
      <c r="M586" s="112"/>
      <c r="P586" s="10"/>
      <c r="Q586" s="164"/>
      <c r="R586" s="165"/>
      <c r="S586" s="164"/>
    </row>
    <row r="587" spans="10:19" s="11" customFormat="1" x14ac:dyDescent="0.2">
      <c r="J587" s="55"/>
      <c r="K587" s="10"/>
      <c r="M587" s="112"/>
      <c r="P587" s="10"/>
      <c r="Q587" s="164"/>
      <c r="R587" s="165"/>
      <c r="S587" s="164"/>
    </row>
    <row r="588" spans="10:19" s="11" customFormat="1" x14ac:dyDescent="0.2">
      <c r="J588" s="55"/>
      <c r="K588" s="10"/>
      <c r="M588" s="112"/>
      <c r="P588" s="10"/>
      <c r="Q588" s="164"/>
      <c r="R588" s="165"/>
      <c r="S588" s="164"/>
    </row>
    <row r="589" spans="10:19" s="11" customFormat="1" x14ac:dyDescent="0.2">
      <c r="J589" s="55"/>
      <c r="K589" s="10"/>
      <c r="M589" s="112"/>
      <c r="P589" s="10"/>
      <c r="Q589" s="164"/>
      <c r="R589" s="165"/>
      <c r="S589" s="164"/>
    </row>
    <row r="590" spans="10:19" s="11" customFormat="1" x14ac:dyDescent="0.2">
      <c r="J590" s="55"/>
      <c r="K590" s="10"/>
      <c r="M590" s="112"/>
      <c r="P590" s="10"/>
      <c r="Q590" s="164"/>
      <c r="R590" s="165"/>
      <c r="S590" s="164"/>
    </row>
    <row r="591" spans="10:19" s="11" customFormat="1" x14ac:dyDescent="0.2">
      <c r="J591" s="55"/>
      <c r="K591" s="10"/>
      <c r="M591" s="112"/>
      <c r="P591" s="10"/>
      <c r="Q591" s="164"/>
      <c r="R591" s="165"/>
      <c r="S591" s="164"/>
    </row>
    <row r="592" spans="10:19" s="11" customFormat="1" x14ac:dyDescent="0.2">
      <c r="J592" s="55"/>
      <c r="K592" s="10"/>
      <c r="M592" s="112"/>
      <c r="P592" s="10"/>
      <c r="Q592" s="164"/>
      <c r="R592" s="165"/>
      <c r="S592" s="164"/>
    </row>
    <row r="593" spans="10:19" s="11" customFormat="1" x14ac:dyDescent="0.2">
      <c r="J593" s="55"/>
      <c r="K593" s="10"/>
      <c r="M593" s="112"/>
      <c r="P593" s="10"/>
      <c r="Q593" s="164"/>
      <c r="R593" s="165"/>
      <c r="S593" s="164"/>
    </row>
    <row r="594" spans="10:19" s="11" customFormat="1" x14ac:dyDescent="0.2">
      <c r="J594" s="55"/>
      <c r="K594" s="10"/>
      <c r="M594" s="112"/>
      <c r="P594" s="10"/>
      <c r="Q594" s="164"/>
      <c r="R594" s="165"/>
      <c r="S594" s="164"/>
    </row>
    <row r="595" spans="10:19" s="11" customFormat="1" x14ac:dyDescent="0.2">
      <c r="J595" s="55"/>
      <c r="K595" s="10"/>
      <c r="M595" s="112"/>
      <c r="P595" s="10"/>
      <c r="Q595" s="164"/>
      <c r="R595" s="165"/>
      <c r="S595" s="164"/>
    </row>
    <row r="596" spans="10:19" s="11" customFormat="1" x14ac:dyDescent="0.2">
      <c r="J596" s="55"/>
      <c r="K596" s="10"/>
      <c r="M596" s="112"/>
      <c r="P596" s="10"/>
      <c r="Q596" s="164"/>
      <c r="R596" s="165"/>
      <c r="S596" s="164"/>
    </row>
    <row r="597" spans="10:19" s="11" customFormat="1" x14ac:dyDescent="0.2">
      <c r="J597" s="55"/>
      <c r="K597" s="10"/>
      <c r="M597" s="112"/>
      <c r="P597" s="10"/>
      <c r="Q597" s="164"/>
      <c r="R597" s="165"/>
      <c r="S597" s="164"/>
    </row>
    <row r="598" spans="10:19" s="11" customFormat="1" x14ac:dyDescent="0.2">
      <c r="J598" s="55"/>
      <c r="K598" s="10"/>
      <c r="M598" s="112"/>
      <c r="P598" s="10"/>
      <c r="Q598" s="164"/>
      <c r="R598" s="165"/>
      <c r="S598" s="164"/>
    </row>
    <row r="599" spans="10:19" s="11" customFormat="1" x14ac:dyDescent="0.2">
      <c r="J599" s="55"/>
      <c r="K599" s="10"/>
      <c r="M599" s="112"/>
      <c r="P599" s="10"/>
      <c r="Q599" s="164"/>
      <c r="R599" s="165"/>
      <c r="S599" s="164"/>
    </row>
    <row r="600" spans="10:19" s="11" customFormat="1" x14ac:dyDescent="0.2">
      <c r="J600" s="55"/>
      <c r="K600" s="10"/>
      <c r="M600" s="112"/>
      <c r="P600" s="10"/>
      <c r="Q600" s="164"/>
      <c r="R600" s="165"/>
      <c r="S600" s="164"/>
    </row>
    <row r="601" spans="10:19" s="11" customFormat="1" x14ac:dyDescent="0.2">
      <c r="J601" s="55"/>
      <c r="K601" s="10"/>
      <c r="M601" s="112"/>
      <c r="P601" s="10"/>
      <c r="Q601" s="164"/>
      <c r="R601" s="165"/>
      <c r="S601" s="164"/>
    </row>
    <row r="602" spans="10:19" s="11" customFormat="1" x14ac:dyDescent="0.2">
      <c r="J602" s="55"/>
      <c r="K602" s="10"/>
      <c r="M602" s="112"/>
      <c r="P602" s="10"/>
      <c r="Q602" s="164"/>
      <c r="R602" s="165"/>
      <c r="S602" s="164"/>
    </row>
    <row r="603" spans="10:19" s="11" customFormat="1" x14ac:dyDescent="0.2">
      <c r="J603" s="55"/>
      <c r="K603" s="10"/>
      <c r="M603" s="112"/>
      <c r="P603" s="10"/>
      <c r="Q603" s="164"/>
      <c r="R603" s="165"/>
      <c r="S603" s="164"/>
    </row>
    <row r="604" spans="10:19" s="11" customFormat="1" x14ac:dyDescent="0.2">
      <c r="J604" s="55"/>
      <c r="K604" s="10"/>
      <c r="M604" s="112"/>
      <c r="P604" s="10"/>
      <c r="Q604" s="164"/>
      <c r="R604" s="165"/>
      <c r="S604" s="164"/>
    </row>
    <row r="605" spans="10:19" s="11" customFormat="1" x14ac:dyDescent="0.2">
      <c r="J605" s="55"/>
      <c r="K605" s="10"/>
      <c r="M605" s="112"/>
      <c r="P605" s="10"/>
      <c r="Q605" s="164"/>
      <c r="R605" s="165"/>
      <c r="S605" s="164"/>
    </row>
    <row r="606" spans="10:19" s="11" customFormat="1" x14ac:dyDescent="0.2">
      <c r="J606" s="55"/>
      <c r="K606" s="10"/>
      <c r="M606" s="112"/>
      <c r="P606" s="10"/>
      <c r="Q606" s="164"/>
      <c r="R606" s="165"/>
      <c r="S606" s="164"/>
    </row>
    <row r="607" spans="10:19" s="11" customFormat="1" x14ac:dyDescent="0.2">
      <c r="J607" s="55"/>
      <c r="K607" s="10"/>
      <c r="M607" s="112"/>
      <c r="P607" s="10"/>
      <c r="Q607" s="164"/>
      <c r="R607" s="165"/>
      <c r="S607" s="164"/>
    </row>
    <row r="608" spans="10:19" s="11" customFormat="1" x14ac:dyDescent="0.2">
      <c r="J608" s="55"/>
      <c r="K608" s="10"/>
      <c r="M608" s="112"/>
      <c r="P608" s="10"/>
      <c r="Q608" s="164"/>
      <c r="R608" s="165"/>
      <c r="S608" s="164"/>
    </row>
    <row r="609" spans="10:19" s="11" customFormat="1" x14ac:dyDescent="0.2">
      <c r="J609" s="55"/>
      <c r="K609" s="10"/>
      <c r="M609" s="112"/>
      <c r="P609" s="10"/>
      <c r="Q609" s="164"/>
      <c r="R609" s="165"/>
      <c r="S609" s="164"/>
    </row>
    <row r="610" spans="10:19" s="11" customFormat="1" x14ac:dyDescent="0.2">
      <c r="J610" s="55"/>
      <c r="K610" s="10"/>
      <c r="M610" s="112"/>
      <c r="P610" s="10"/>
      <c r="Q610" s="164"/>
      <c r="R610" s="165"/>
      <c r="S610" s="164"/>
    </row>
    <row r="611" spans="10:19" s="11" customFormat="1" x14ac:dyDescent="0.2">
      <c r="J611" s="55"/>
      <c r="K611" s="10"/>
      <c r="M611" s="112"/>
      <c r="P611" s="10"/>
      <c r="Q611" s="164"/>
      <c r="R611" s="165"/>
      <c r="S611" s="164"/>
    </row>
    <row r="612" spans="10:19" s="11" customFormat="1" x14ac:dyDescent="0.2">
      <c r="J612" s="55"/>
      <c r="K612" s="10"/>
      <c r="M612" s="112"/>
      <c r="P612" s="10"/>
      <c r="Q612" s="164"/>
      <c r="R612" s="165"/>
      <c r="S612" s="164"/>
    </row>
    <row r="613" spans="10:19" s="11" customFormat="1" x14ac:dyDescent="0.2">
      <c r="J613" s="55"/>
      <c r="K613" s="10"/>
      <c r="M613" s="112"/>
      <c r="P613" s="10"/>
      <c r="Q613" s="164"/>
      <c r="R613" s="165"/>
      <c r="S613" s="164"/>
    </row>
    <row r="614" spans="10:19" s="11" customFormat="1" x14ac:dyDescent="0.2">
      <c r="J614" s="55"/>
      <c r="K614" s="10"/>
      <c r="M614" s="112"/>
      <c r="P614" s="10"/>
      <c r="Q614" s="164"/>
      <c r="R614" s="165"/>
      <c r="S614" s="164"/>
    </row>
    <row r="615" spans="10:19" s="11" customFormat="1" x14ac:dyDescent="0.2">
      <c r="J615" s="55"/>
      <c r="K615" s="10"/>
      <c r="M615" s="112"/>
      <c r="P615" s="10"/>
      <c r="Q615" s="164"/>
      <c r="R615" s="165"/>
      <c r="S615" s="164"/>
    </row>
    <row r="616" spans="10:19" s="11" customFormat="1" x14ac:dyDescent="0.2">
      <c r="J616" s="55"/>
      <c r="K616" s="10"/>
      <c r="M616" s="112"/>
      <c r="P616" s="10"/>
      <c r="Q616" s="164"/>
      <c r="R616" s="165"/>
      <c r="S616" s="164"/>
    </row>
    <row r="617" spans="10:19" s="11" customFormat="1" x14ac:dyDescent="0.2">
      <c r="J617" s="55"/>
      <c r="K617" s="10"/>
      <c r="M617" s="112"/>
      <c r="P617" s="10"/>
      <c r="Q617" s="164"/>
      <c r="R617" s="165"/>
      <c r="S617" s="164"/>
    </row>
    <row r="618" spans="10:19" s="11" customFormat="1" x14ac:dyDescent="0.2">
      <c r="J618" s="55"/>
      <c r="K618" s="10"/>
      <c r="M618" s="112"/>
      <c r="P618" s="10"/>
      <c r="Q618" s="164"/>
      <c r="R618" s="165"/>
      <c r="S618" s="164"/>
    </row>
    <row r="619" spans="10:19" s="11" customFormat="1" x14ac:dyDescent="0.2">
      <c r="J619" s="55"/>
      <c r="K619" s="10"/>
      <c r="M619" s="112"/>
      <c r="P619" s="10"/>
      <c r="Q619" s="164"/>
      <c r="R619" s="165"/>
      <c r="S619" s="164"/>
    </row>
    <row r="620" spans="10:19" s="11" customFormat="1" x14ac:dyDescent="0.2">
      <c r="J620" s="55"/>
      <c r="K620" s="10"/>
      <c r="M620" s="112"/>
      <c r="P620" s="10"/>
      <c r="Q620" s="164"/>
      <c r="R620" s="165"/>
      <c r="S620" s="164"/>
    </row>
    <row r="621" spans="10:19" s="11" customFormat="1" x14ac:dyDescent="0.2">
      <c r="J621" s="55"/>
      <c r="K621" s="10"/>
      <c r="M621" s="112"/>
      <c r="P621" s="10"/>
      <c r="Q621" s="164"/>
      <c r="R621" s="165"/>
      <c r="S621" s="164"/>
    </row>
    <row r="622" spans="10:19" s="11" customFormat="1" x14ac:dyDescent="0.2">
      <c r="J622" s="55"/>
      <c r="K622" s="10"/>
      <c r="M622" s="112"/>
      <c r="P622" s="10"/>
      <c r="Q622" s="164"/>
      <c r="R622" s="165"/>
      <c r="S622" s="164"/>
    </row>
    <row r="623" spans="10:19" s="11" customFormat="1" x14ac:dyDescent="0.2">
      <c r="J623" s="55"/>
      <c r="K623" s="10"/>
      <c r="M623" s="112"/>
      <c r="P623" s="10"/>
      <c r="Q623" s="164"/>
      <c r="R623" s="165"/>
      <c r="S623" s="164"/>
    </row>
    <row r="624" spans="10:19" s="11" customFormat="1" x14ac:dyDescent="0.2">
      <c r="J624" s="55"/>
      <c r="K624" s="10"/>
      <c r="M624" s="112"/>
      <c r="P624" s="10"/>
      <c r="Q624" s="164"/>
      <c r="R624" s="165"/>
      <c r="S624" s="164"/>
    </row>
    <row r="625" spans="10:19" s="11" customFormat="1" x14ac:dyDescent="0.2">
      <c r="J625" s="55"/>
      <c r="K625" s="10"/>
      <c r="M625" s="112"/>
      <c r="P625" s="10"/>
      <c r="Q625" s="164"/>
      <c r="R625" s="165"/>
      <c r="S625" s="164"/>
    </row>
    <row r="626" spans="10:19" s="11" customFormat="1" x14ac:dyDescent="0.2">
      <c r="J626" s="55"/>
      <c r="K626" s="10"/>
      <c r="M626" s="112"/>
      <c r="P626" s="10"/>
      <c r="Q626" s="164"/>
      <c r="R626" s="165"/>
      <c r="S626" s="164"/>
    </row>
    <row r="627" spans="10:19" s="11" customFormat="1" x14ac:dyDescent="0.2">
      <c r="J627" s="55"/>
      <c r="K627" s="10"/>
      <c r="M627" s="112"/>
      <c r="P627" s="10"/>
      <c r="Q627" s="164"/>
      <c r="R627" s="165"/>
      <c r="S627" s="164"/>
    </row>
    <row r="628" spans="10:19" s="11" customFormat="1" x14ac:dyDescent="0.2">
      <c r="J628" s="55"/>
      <c r="K628" s="10"/>
      <c r="M628" s="112"/>
      <c r="P628" s="10"/>
      <c r="Q628" s="164"/>
      <c r="R628" s="165"/>
      <c r="S628" s="164"/>
    </row>
    <row r="629" spans="10:19" s="11" customFormat="1" x14ac:dyDescent="0.2">
      <c r="J629" s="55"/>
      <c r="K629" s="10"/>
      <c r="M629" s="112"/>
      <c r="P629" s="10"/>
      <c r="Q629" s="164"/>
      <c r="R629" s="165"/>
      <c r="S629" s="164"/>
    </row>
    <row r="630" spans="10:19" s="11" customFormat="1" x14ac:dyDescent="0.2">
      <c r="J630" s="55"/>
      <c r="K630" s="10"/>
      <c r="M630" s="112"/>
      <c r="P630" s="10"/>
      <c r="Q630" s="164"/>
      <c r="R630" s="165"/>
      <c r="S630" s="164"/>
    </row>
    <row r="631" spans="10:19" s="11" customFormat="1" x14ac:dyDescent="0.2">
      <c r="J631" s="55"/>
      <c r="K631" s="10"/>
      <c r="M631" s="112"/>
      <c r="P631" s="10"/>
      <c r="Q631" s="164"/>
      <c r="R631" s="165"/>
      <c r="S631" s="164"/>
    </row>
    <row r="632" spans="10:19" s="11" customFormat="1" x14ac:dyDescent="0.2">
      <c r="J632" s="55"/>
      <c r="K632" s="10"/>
      <c r="M632" s="112"/>
      <c r="P632" s="10"/>
      <c r="Q632" s="164"/>
      <c r="R632" s="165"/>
      <c r="S632" s="164"/>
    </row>
    <row r="633" spans="10:19" s="11" customFormat="1" x14ac:dyDescent="0.2">
      <c r="J633" s="55"/>
      <c r="K633" s="10"/>
      <c r="M633" s="112"/>
      <c r="P633" s="10"/>
      <c r="Q633" s="164"/>
      <c r="R633" s="165"/>
      <c r="S633" s="164"/>
    </row>
    <row r="634" spans="10:19" s="11" customFormat="1" x14ac:dyDescent="0.2">
      <c r="J634" s="55"/>
      <c r="K634" s="10"/>
      <c r="M634" s="112"/>
      <c r="P634" s="10"/>
      <c r="Q634" s="164"/>
      <c r="R634" s="165"/>
      <c r="S634" s="164"/>
    </row>
    <row r="635" spans="10:19" s="11" customFormat="1" x14ac:dyDescent="0.2">
      <c r="J635" s="55"/>
      <c r="K635" s="10"/>
      <c r="M635" s="112"/>
      <c r="P635" s="10"/>
      <c r="Q635" s="164"/>
      <c r="R635" s="165"/>
      <c r="S635" s="164"/>
    </row>
    <row r="636" spans="10:19" s="11" customFormat="1" x14ac:dyDescent="0.2">
      <c r="J636" s="55"/>
      <c r="K636" s="10"/>
      <c r="M636" s="112"/>
      <c r="P636" s="10"/>
      <c r="Q636" s="164"/>
      <c r="R636" s="165"/>
      <c r="S636" s="164"/>
    </row>
    <row r="637" spans="10:19" s="11" customFormat="1" x14ac:dyDescent="0.2">
      <c r="J637" s="55"/>
      <c r="K637" s="10"/>
      <c r="M637" s="112"/>
      <c r="P637" s="10"/>
      <c r="Q637" s="164"/>
      <c r="R637" s="165"/>
      <c r="S637" s="164"/>
    </row>
    <row r="638" spans="10:19" s="11" customFormat="1" x14ac:dyDescent="0.2">
      <c r="J638" s="55"/>
      <c r="K638" s="10"/>
      <c r="M638" s="112"/>
      <c r="P638" s="10"/>
      <c r="Q638" s="164"/>
      <c r="R638" s="165"/>
      <c r="S638" s="164"/>
    </row>
    <row r="639" spans="10:19" s="11" customFormat="1" x14ac:dyDescent="0.2">
      <c r="J639" s="55"/>
      <c r="K639" s="10"/>
      <c r="M639" s="112"/>
      <c r="P639" s="10"/>
      <c r="Q639" s="164"/>
      <c r="R639" s="165"/>
      <c r="S639" s="164"/>
    </row>
    <row r="640" spans="10:19" s="11" customFormat="1" x14ac:dyDescent="0.2">
      <c r="J640" s="55"/>
      <c r="K640" s="10"/>
      <c r="M640" s="112"/>
      <c r="P640" s="10"/>
      <c r="Q640" s="164"/>
      <c r="R640" s="165"/>
      <c r="S640" s="164"/>
    </row>
    <row r="641" spans="10:19" s="11" customFormat="1" x14ac:dyDescent="0.2">
      <c r="J641" s="55"/>
      <c r="K641" s="10"/>
      <c r="M641" s="112"/>
      <c r="P641" s="10"/>
      <c r="Q641" s="164"/>
      <c r="R641" s="165"/>
      <c r="S641" s="164"/>
    </row>
    <row r="642" spans="10:19" s="11" customFormat="1" x14ac:dyDescent="0.2">
      <c r="J642" s="55"/>
      <c r="K642" s="10"/>
      <c r="M642" s="112"/>
      <c r="P642" s="10"/>
      <c r="Q642" s="164"/>
      <c r="R642" s="165"/>
      <c r="S642" s="164"/>
    </row>
    <row r="643" spans="10:19" s="11" customFormat="1" x14ac:dyDescent="0.2">
      <c r="J643" s="55"/>
      <c r="K643" s="10"/>
      <c r="M643" s="112"/>
      <c r="P643" s="10"/>
      <c r="Q643" s="164"/>
      <c r="R643" s="165"/>
      <c r="S643" s="164"/>
    </row>
    <row r="644" spans="10:19" s="11" customFormat="1" x14ac:dyDescent="0.2">
      <c r="J644" s="55"/>
      <c r="K644" s="10"/>
      <c r="M644" s="112"/>
      <c r="P644" s="10"/>
      <c r="Q644" s="164"/>
      <c r="R644" s="165"/>
      <c r="S644" s="164"/>
    </row>
    <row r="645" spans="10:19" s="11" customFormat="1" x14ac:dyDescent="0.2">
      <c r="J645" s="55"/>
      <c r="K645" s="10"/>
      <c r="M645" s="112"/>
      <c r="P645" s="10"/>
      <c r="Q645" s="164"/>
      <c r="R645" s="165"/>
      <c r="S645" s="164"/>
    </row>
    <row r="646" spans="10:19" s="11" customFormat="1" x14ac:dyDescent="0.2">
      <c r="J646" s="55"/>
      <c r="K646" s="10"/>
      <c r="M646" s="112"/>
      <c r="P646" s="10"/>
      <c r="Q646" s="164"/>
      <c r="R646" s="165"/>
      <c r="S646" s="164"/>
    </row>
    <row r="647" spans="10:19" s="11" customFormat="1" x14ac:dyDescent="0.2">
      <c r="J647" s="55"/>
      <c r="K647" s="10"/>
      <c r="M647" s="112"/>
      <c r="P647" s="10"/>
      <c r="Q647" s="164"/>
      <c r="R647" s="165"/>
      <c r="S647" s="164"/>
    </row>
    <row r="648" spans="10:19" s="11" customFormat="1" x14ac:dyDescent="0.2">
      <c r="J648" s="55"/>
      <c r="K648" s="10"/>
      <c r="M648" s="112"/>
      <c r="P648" s="10"/>
      <c r="Q648" s="164"/>
      <c r="R648" s="165"/>
      <c r="S648" s="164"/>
    </row>
    <row r="649" spans="10:19" s="11" customFormat="1" x14ac:dyDescent="0.2">
      <c r="J649" s="55"/>
      <c r="K649" s="10"/>
      <c r="M649" s="112"/>
      <c r="P649" s="10"/>
      <c r="Q649" s="164"/>
      <c r="R649" s="165"/>
      <c r="S649" s="164"/>
    </row>
    <row r="650" spans="10:19" s="11" customFormat="1" x14ac:dyDescent="0.2">
      <c r="J650" s="55"/>
      <c r="K650" s="10"/>
      <c r="M650" s="112"/>
      <c r="P650" s="10"/>
      <c r="Q650" s="164"/>
      <c r="R650" s="165"/>
      <c r="S650" s="164"/>
    </row>
    <row r="651" spans="10:19" s="11" customFormat="1" x14ac:dyDescent="0.2">
      <c r="J651" s="55"/>
      <c r="K651" s="10"/>
      <c r="M651" s="112"/>
      <c r="P651" s="10"/>
      <c r="Q651" s="164"/>
      <c r="R651" s="165"/>
      <c r="S651" s="164"/>
    </row>
    <row r="652" spans="10:19" s="11" customFormat="1" x14ac:dyDescent="0.2">
      <c r="J652" s="55"/>
      <c r="K652" s="10"/>
      <c r="M652" s="112"/>
      <c r="P652" s="10"/>
      <c r="Q652" s="164"/>
      <c r="R652" s="165"/>
      <c r="S652" s="164"/>
    </row>
    <row r="653" spans="10:19" s="11" customFormat="1" x14ac:dyDescent="0.2">
      <c r="J653" s="55"/>
      <c r="K653" s="10"/>
      <c r="M653" s="112"/>
      <c r="P653" s="10"/>
      <c r="Q653" s="164"/>
      <c r="R653" s="165"/>
      <c r="S653" s="164"/>
    </row>
    <row r="654" spans="10:19" s="11" customFormat="1" x14ac:dyDescent="0.2">
      <c r="J654" s="55"/>
      <c r="K654" s="10"/>
      <c r="M654" s="112"/>
      <c r="P654" s="10"/>
      <c r="Q654" s="164"/>
      <c r="R654" s="165"/>
      <c r="S654" s="164"/>
    </row>
    <row r="655" spans="10:19" s="11" customFormat="1" x14ac:dyDescent="0.2">
      <c r="J655" s="55"/>
      <c r="K655" s="10"/>
      <c r="M655" s="112"/>
      <c r="P655" s="10"/>
      <c r="Q655" s="164"/>
      <c r="R655" s="165"/>
      <c r="S655" s="164"/>
    </row>
    <row r="656" spans="10:19" s="11" customFormat="1" x14ac:dyDescent="0.2">
      <c r="J656" s="55"/>
      <c r="K656" s="10"/>
      <c r="M656" s="112"/>
      <c r="P656" s="10"/>
      <c r="Q656" s="164"/>
      <c r="R656" s="165"/>
      <c r="S656" s="164"/>
    </row>
    <row r="657" spans="10:19" s="11" customFormat="1" x14ac:dyDescent="0.2">
      <c r="J657" s="55"/>
      <c r="K657" s="10"/>
      <c r="M657" s="112"/>
      <c r="P657" s="10"/>
      <c r="Q657" s="164"/>
      <c r="R657" s="165"/>
      <c r="S657" s="164"/>
    </row>
    <row r="658" spans="10:19" s="11" customFormat="1" x14ac:dyDescent="0.2">
      <c r="J658" s="55"/>
      <c r="K658" s="10"/>
      <c r="M658" s="112"/>
      <c r="P658" s="10"/>
      <c r="Q658" s="164"/>
      <c r="R658" s="165"/>
      <c r="S658" s="164"/>
    </row>
    <row r="659" spans="10:19" s="11" customFormat="1" x14ac:dyDescent="0.2">
      <c r="J659" s="55"/>
      <c r="K659" s="10"/>
      <c r="M659" s="112"/>
      <c r="P659" s="10"/>
      <c r="Q659" s="164"/>
      <c r="R659" s="165"/>
      <c r="S659" s="164"/>
    </row>
    <row r="660" spans="10:19" s="11" customFormat="1" x14ac:dyDescent="0.2">
      <c r="J660" s="55"/>
      <c r="K660" s="10"/>
      <c r="M660" s="112"/>
      <c r="P660" s="10"/>
      <c r="Q660" s="164"/>
      <c r="R660" s="165"/>
      <c r="S660" s="164"/>
    </row>
    <row r="661" spans="10:19" s="11" customFormat="1" x14ac:dyDescent="0.2">
      <c r="J661" s="55"/>
      <c r="K661" s="10"/>
      <c r="M661" s="112"/>
      <c r="P661" s="10"/>
      <c r="Q661" s="164"/>
      <c r="R661" s="165"/>
      <c r="S661" s="164"/>
    </row>
    <row r="662" spans="10:19" s="11" customFormat="1" x14ac:dyDescent="0.2">
      <c r="J662" s="55"/>
      <c r="K662" s="10"/>
      <c r="M662" s="112"/>
      <c r="P662" s="10"/>
      <c r="Q662" s="164"/>
      <c r="R662" s="165"/>
      <c r="S662" s="164"/>
    </row>
    <row r="663" spans="10:19" s="11" customFormat="1" x14ac:dyDescent="0.2">
      <c r="J663" s="55"/>
      <c r="K663" s="10"/>
      <c r="M663" s="112"/>
      <c r="P663" s="10"/>
      <c r="Q663" s="164"/>
      <c r="R663" s="165"/>
      <c r="S663" s="164"/>
    </row>
    <row r="664" spans="10:19" s="11" customFormat="1" x14ac:dyDescent="0.2">
      <c r="J664" s="55"/>
      <c r="K664" s="10"/>
      <c r="M664" s="112"/>
      <c r="P664" s="10"/>
      <c r="Q664" s="164"/>
      <c r="R664" s="165"/>
      <c r="S664" s="164"/>
    </row>
    <row r="665" spans="10:19" s="11" customFormat="1" x14ac:dyDescent="0.2">
      <c r="J665" s="55"/>
      <c r="K665" s="10"/>
      <c r="M665" s="112"/>
      <c r="P665" s="10"/>
      <c r="Q665" s="164"/>
      <c r="R665" s="165"/>
      <c r="S665" s="164"/>
    </row>
    <row r="666" spans="10:19" s="11" customFormat="1" x14ac:dyDescent="0.2">
      <c r="J666" s="55"/>
      <c r="K666" s="10"/>
      <c r="M666" s="112"/>
      <c r="P666" s="10"/>
      <c r="Q666" s="164"/>
      <c r="R666" s="165"/>
      <c r="S666" s="164"/>
    </row>
    <row r="667" spans="10:19" s="11" customFormat="1" x14ac:dyDescent="0.2">
      <c r="J667" s="55"/>
      <c r="K667" s="10"/>
      <c r="M667" s="112"/>
      <c r="P667" s="10"/>
      <c r="Q667" s="164"/>
      <c r="R667" s="165"/>
      <c r="S667" s="164"/>
    </row>
    <row r="668" spans="10:19" s="11" customFormat="1" x14ac:dyDescent="0.2">
      <c r="J668" s="55"/>
      <c r="K668" s="10"/>
      <c r="M668" s="112"/>
      <c r="P668" s="10"/>
      <c r="Q668" s="164"/>
      <c r="R668" s="165"/>
      <c r="S668" s="164"/>
    </row>
    <row r="669" spans="10:19" s="11" customFormat="1" x14ac:dyDescent="0.2">
      <c r="J669" s="55"/>
      <c r="K669" s="10"/>
      <c r="M669" s="112"/>
      <c r="P669" s="10"/>
      <c r="Q669" s="164"/>
      <c r="R669" s="165"/>
      <c r="S669" s="164"/>
    </row>
    <row r="670" spans="10:19" s="11" customFormat="1" x14ac:dyDescent="0.2">
      <c r="J670" s="55"/>
      <c r="K670" s="10"/>
      <c r="M670" s="112"/>
      <c r="P670" s="10"/>
      <c r="Q670" s="164"/>
      <c r="R670" s="165"/>
      <c r="S670" s="164"/>
    </row>
    <row r="671" spans="10:19" s="11" customFormat="1" x14ac:dyDescent="0.2">
      <c r="J671" s="55"/>
      <c r="K671" s="10"/>
      <c r="M671" s="112"/>
      <c r="P671" s="10"/>
      <c r="Q671" s="164"/>
      <c r="R671" s="165"/>
      <c r="S671" s="164"/>
    </row>
    <row r="672" spans="10:19" s="11" customFormat="1" x14ac:dyDescent="0.2">
      <c r="J672" s="55"/>
      <c r="K672" s="10"/>
      <c r="M672" s="112"/>
      <c r="P672" s="10"/>
      <c r="Q672" s="164"/>
      <c r="R672" s="165"/>
      <c r="S672" s="164"/>
    </row>
    <row r="673" spans="10:19" s="11" customFormat="1" x14ac:dyDescent="0.2">
      <c r="J673" s="55"/>
      <c r="K673" s="10"/>
      <c r="M673" s="112"/>
      <c r="P673" s="10"/>
      <c r="Q673" s="164"/>
      <c r="R673" s="165"/>
      <c r="S673" s="164"/>
    </row>
    <row r="674" spans="10:19" s="11" customFormat="1" x14ac:dyDescent="0.2">
      <c r="J674" s="55"/>
      <c r="K674" s="10"/>
      <c r="M674" s="112"/>
      <c r="P674" s="10"/>
      <c r="Q674" s="164"/>
      <c r="R674" s="165"/>
      <c r="S674" s="164"/>
    </row>
    <row r="675" spans="10:19" s="11" customFormat="1" x14ac:dyDescent="0.2">
      <c r="J675" s="55"/>
      <c r="K675" s="10"/>
      <c r="M675" s="112"/>
      <c r="P675" s="10"/>
      <c r="Q675" s="164"/>
      <c r="R675" s="165"/>
      <c r="S675" s="164"/>
    </row>
    <row r="676" spans="10:19" s="11" customFormat="1" x14ac:dyDescent="0.2">
      <c r="J676" s="55"/>
      <c r="K676" s="10"/>
      <c r="M676" s="112"/>
      <c r="P676" s="10"/>
      <c r="Q676" s="164"/>
      <c r="R676" s="165"/>
      <c r="S676" s="164"/>
    </row>
    <row r="677" spans="10:19" s="11" customFormat="1" x14ac:dyDescent="0.2">
      <c r="J677" s="55"/>
      <c r="K677" s="10"/>
      <c r="M677" s="112"/>
      <c r="P677" s="10"/>
      <c r="Q677" s="164"/>
      <c r="R677" s="165"/>
      <c r="S677" s="164"/>
    </row>
    <row r="678" spans="10:19" s="11" customFormat="1" x14ac:dyDescent="0.2">
      <c r="J678" s="55"/>
      <c r="K678" s="10"/>
      <c r="M678" s="112"/>
      <c r="P678" s="10"/>
      <c r="Q678" s="164"/>
      <c r="R678" s="165"/>
      <c r="S678" s="164"/>
    </row>
    <row r="679" spans="10:19" s="11" customFormat="1" x14ac:dyDescent="0.2">
      <c r="J679" s="55"/>
      <c r="K679" s="10"/>
      <c r="M679" s="112"/>
      <c r="P679" s="10"/>
      <c r="Q679" s="164"/>
      <c r="R679" s="165"/>
      <c r="S679" s="164"/>
    </row>
    <row r="680" spans="10:19" s="11" customFormat="1" x14ac:dyDescent="0.2">
      <c r="J680" s="55"/>
      <c r="K680" s="10"/>
      <c r="M680" s="112"/>
      <c r="P680" s="10"/>
      <c r="Q680" s="164"/>
      <c r="R680" s="165"/>
      <c r="S680" s="164"/>
    </row>
    <row r="681" spans="10:19" s="11" customFormat="1" x14ac:dyDescent="0.2">
      <c r="J681" s="55"/>
      <c r="K681" s="10"/>
      <c r="M681" s="112"/>
      <c r="P681" s="10"/>
      <c r="Q681" s="164"/>
      <c r="R681" s="165"/>
      <c r="S681" s="164"/>
    </row>
    <row r="682" spans="10:19" s="11" customFormat="1" x14ac:dyDescent="0.2">
      <c r="J682" s="55"/>
      <c r="K682" s="10"/>
      <c r="M682" s="112"/>
      <c r="P682" s="10"/>
      <c r="Q682" s="164"/>
      <c r="R682" s="165"/>
      <c r="S682" s="164"/>
    </row>
    <row r="683" spans="10:19" s="11" customFormat="1" x14ac:dyDescent="0.2">
      <c r="J683" s="55"/>
      <c r="K683" s="10"/>
      <c r="M683" s="112"/>
      <c r="P683" s="10"/>
      <c r="Q683" s="164"/>
      <c r="R683" s="165"/>
      <c r="S683" s="164"/>
    </row>
    <row r="684" spans="10:19" s="11" customFormat="1" x14ac:dyDescent="0.2">
      <c r="J684" s="55"/>
      <c r="K684" s="10"/>
      <c r="M684" s="112"/>
      <c r="P684" s="10"/>
      <c r="Q684" s="164"/>
      <c r="R684" s="165"/>
      <c r="S684" s="164"/>
    </row>
    <row r="685" spans="10:19" s="11" customFormat="1" x14ac:dyDescent="0.2">
      <c r="J685" s="55"/>
      <c r="K685" s="10"/>
      <c r="M685" s="112"/>
      <c r="P685" s="10"/>
      <c r="Q685" s="164"/>
      <c r="R685" s="165"/>
      <c r="S685" s="164"/>
    </row>
    <row r="686" spans="10:19" s="11" customFormat="1" x14ac:dyDescent="0.2">
      <c r="J686" s="55"/>
      <c r="K686" s="10"/>
      <c r="M686" s="112"/>
      <c r="P686" s="10"/>
      <c r="Q686" s="164"/>
      <c r="R686" s="165"/>
      <c r="S686" s="164"/>
    </row>
    <row r="687" spans="10:19" s="11" customFormat="1" x14ac:dyDescent="0.2">
      <c r="J687" s="55"/>
      <c r="K687" s="10"/>
      <c r="M687" s="112"/>
      <c r="P687" s="10"/>
      <c r="Q687" s="164"/>
      <c r="R687" s="165"/>
      <c r="S687" s="164"/>
    </row>
    <row r="688" spans="10:19" s="11" customFormat="1" x14ac:dyDescent="0.2">
      <c r="J688" s="55"/>
      <c r="K688" s="10"/>
      <c r="M688" s="112"/>
      <c r="P688" s="10"/>
      <c r="Q688" s="164"/>
      <c r="R688" s="165"/>
      <c r="S688" s="164"/>
    </row>
    <row r="689" spans="10:19" s="11" customFormat="1" x14ac:dyDescent="0.2">
      <c r="J689" s="55"/>
      <c r="K689" s="10"/>
      <c r="M689" s="112"/>
      <c r="P689" s="10"/>
      <c r="Q689" s="164"/>
      <c r="R689" s="165"/>
      <c r="S689" s="164"/>
    </row>
    <row r="690" spans="10:19" s="11" customFormat="1" x14ac:dyDescent="0.2">
      <c r="J690" s="55"/>
      <c r="K690" s="10"/>
      <c r="M690" s="112"/>
      <c r="P690" s="10"/>
      <c r="Q690" s="164"/>
      <c r="R690" s="165"/>
      <c r="S690" s="164"/>
    </row>
    <row r="691" spans="10:19" s="11" customFormat="1" x14ac:dyDescent="0.2">
      <c r="J691" s="55"/>
      <c r="K691" s="10"/>
      <c r="M691" s="112"/>
      <c r="P691" s="10"/>
      <c r="Q691" s="164"/>
      <c r="R691" s="165"/>
      <c r="S691" s="164"/>
    </row>
    <row r="692" spans="10:19" s="11" customFormat="1" x14ac:dyDescent="0.2">
      <c r="J692" s="55"/>
      <c r="K692" s="10"/>
      <c r="M692" s="112"/>
      <c r="P692" s="10"/>
      <c r="Q692" s="164"/>
      <c r="R692" s="165"/>
      <c r="S692" s="164"/>
    </row>
    <row r="693" spans="10:19" s="11" customFormat="1" x14ac:dyDescent="0.2">
      <c r="J693" s="55"/>
      <c r="K693" s="10"/>
      <c r="M693" s="112"/>
      <c r="P693" s="10"/>
      <c r="Q693" s="164"/>
      <c r="R693" s="165"/>
      <c r="S693" s="164"/>
    </row>
    <row r="694" spans="10:19" s="11" customFormat="1" x14ac:dyDescent="0.2">
      <c r="J694" s="55"/>
      <c r="K694" s="10"/>
      <c r="M694" s="112"/>
      <c r="P694" s="10"/>
      <c r="Q694" s="164"/>
      <c r="R694" s="165"/>
      <c r="S694" s="164"/>
    </row>
    <row r="695" spans="10:19" s="11" customFormat="1" x14ac:dyDescent="0.2">
      <c r="J695" s="55"/>
      <c r="K695" s="10"/>
      <c r="M695" s="112"/>
      <c r="P695" s="10"/>
      <c r="Q695" s="164"/>
      <c r="R695" s="165"/>
      <c r="S695" s="164"/>
    </row>
    <row r="696" spans="10:19" s="11" customFormat="1" x14ac:dyDescent="0.2">
      <c r="J696" s="55"/>
      <c r="K696" s="10"/>
      <c r="M696" s="112"/>
      <c r="P696" s="10"/>
      <c r="Q696" s="164"/>
      <c r="R696" s="165"/>
      <c r="S696" s="164"/>
    </row>
    <row r="697" spans="10:19" s="11" customFormat="1" x14ac:dyDescent="0.2">
      <c r="J697" s="55"/>
      <c r="K697" s="10"/>
      <c r="M697" s="112"/>
      <c r="P697" s="10"/>
      <c r="Q697" s="164"/>
      <c r="R697" s="165"/>
      <c r="S697" s="164"/>
    </row>
    <row r="698" spans="10:19" s="11" customFormat="1" x14ac:dyDescent="0.2">
      <c r="J698" s="55"/>
      <c r="K698" s="10"/>
      <c r="M698" s="112"/>
      <c r="P698" s="10"/>
      <c r="Q698" s="164"/>
      <c r="R698" s="165"/>
      <c r="S698" s="164"/>
    </row>
    <row r="699" spans="10:19" s="11" customFormat="1" x14ac:dyDescent="0.2">
      <c r="J699" s="55"/>
      <c r="K699" s="10"/>
      <c r="M699" s="112"/>
      <c r="P699" s="10"/>
      <c r="Q699" s="164"/>
      <c r="R699" s="165"/>
      <c r="S699" s="164"/>
    </row>
    <row r="700" spans="10:19" s="11" customFormat="1" x14ac:dyDescent="0.2">
      <c r="J700" s="55"/>
      <c r="K700" s="10"/>
      <c r="M700" s="112"/>
      <c r="P700" s="10"/>
      <c r="Q700" s="164"/>
      <c r="R700" s="165"/>
      <c r="S700" s="164"/>
    </row>
    <row r="701" spans="10:19" s="11" customFormat="1" x14ac:dyDescent="0.2">
      <c r="J701" s="55"/>
      <c r="K701" s="10"/>
      <c r="M701" s="112"/>
      <c r="P701" s="10"/>
      <c r="Q701" s="164"/>
      <c r="R701" s="165"/>
      <c r="S701" s="164"/>
    </row>
    <row r="702" spans="10:19" s="11" customFormat="1" x14ac:dyDescent="0.2">
      <c r="J702" s="55"/>
      <c r="K702" s="10"/>
      <c r="M702" s="112"/>
      <c r="P702" s="10"/>
      <c r="Q702" s="164"/>
      <c r="R702" s="165"/>
      <c r="S702" s="164"/>
    </row>
    <row r="703" spans="10:19" s="11" customFormat="1" x14ac:dyDescent="0.2">
      <c r="J703" s="55"/>
      <c r="K703" s="10"/>
      <c r="M703" s="112"/>
      <c r="P703" s="10"/>
      <c r="Q703" s="164"/>
      <c r="R703" s="165"/>
      <c r="S703" s="164"/>
    </row>
    <row r="704" spans="10:19" s="11" customFormat="1" x14ac:dyDescent="0.2">
      <c r="J704" s="55"/>
      <c r="K704" s="10"/>
      <c r="M704" s="112"/>
      <c r="P704" s="10"/>
      <c r="Q704" s="164"/>
      <c r="R704" s="165"/>
      <c r="S704" s="164"/>
    </row>
    <row r="705" spans="1:19" x14ac:dyDescent="0.2">
      <c r="J705" s="55"/>
      <c r="Q705" s="164"/>
      <c r="R705" s="165"/>
      <c r="S705" s="164"/>
    </row>
    <row r="706" spans="1:19" x14ac:dyDescent="0.2">
      <c r="J706" s="55"/>
      <c r="Q706" s="164"/>
      <c r="R706" s="165"/>
      <c r="S706" s="164"/>
    </row>
    <row r="707" spans="1:19" x14ac:dyDescent="0.2">
      <c r="J707" s="55"/>
      <c r="Q707" s="164"/>
      <c r="R707" s="165"/>
      <c r="S707" s="164"/>
    </row>
    <row r="708" spans="1:19" x14ac:dyDescent="0.2">
      <c r="J708" s="55"/>
      <c r="Q708" s="164"/>
      <c r="R708" s="165"/>
      <c r="S708" s="164"/>
    </row>
    <row r="709" spans="1:19" x14ac:dyDescent="0.2">
      <c r="J709" s="55"/>
      <c r="Q709" s="164"/>
      <c r="R709" s="165"/>
      <c r="S709" s="164"/>
    </row>
    <row r="710" spans="1:19" s="2" customFormat="1" x14ac:dyDescent="0.2">
      <c r="A710" s="1"/>
      <c r="B710" s="1"/>
      <c r="C710" s="33"/>
      <c r="D710" s="53"/>
      <c r="E710" s="53"/>
      <c r="I710" s="3"/>
      <c r="J710" s="163"/>
      <c r="K710" s="1"/>
      <c r="M710" s="111"/>
      <c r="P710" s="1"/>
      <c r="Q710" s="50"/>
      <c r="R710" s="42"/>
      <c r="S710" s="50"/>
    </row>
    <row r="711" spans="1:19" s="2" customFormat="1" x14ac:dyDescent="0.2">
      <c r="A711" s="1"/>
      <c r="B711" s="1"/>
      <c r="C711" s="33"/>
      <c r="D711" s="53"/>
      <c r="E711" s="53"/>
      <c r="I711" s="3"/>
      <c r="J711" s="163"/>
      <c r="K711" s="1"/>
      <c r="M711" s="111"/>
      <c r="P711" s="1"/>
      <c r="Q711" s="50"/>
      <c r="R711" s="42"/>
      <c r="S711" s="50"/>
    </row>
    <row r="712" spans="1:19" s="2" customFormat="1" x14ac:dyDescent="0.2">
      <c r="A712" s="1"/>
      <c r="B712" s="1"/>
      <c r="C712" s="33"/>
      <c r="D712" s="53"/>
      <c r="E712" s="53"/>
      <c r="I712" s="3"/>
      <c r="J712" s="163"/>
      <c r="K712" s="1"/>
      <c r="M712" s="111"/>
      <c r="P712" s="1"/>
      <c r="Q712" s="50"/>
      <c r="R712" s="42"/>
      <c r="S712" s="50"/>
    </row>
    <row r="713" spans="1:19" s="2" customFormat="1" x14ac:dyDescent="0.2">
      <c r="A713" s="1"/>
      <c r="B713" s="1"/>
      <c r="C713" s="33"/>
      <c r="D713" s="53"/>
      <c r="E713" s="53"/>
      <c r="I713" s="3"/>
      <c r="J713" s="163"/>
      <c r="K713" s="1"/>
      <c r="M713" s="111"/>
      <c r="P713" s="1"/>
      <c r="Q713" s="50"/>
      <c r="R713" s="42"/>
      <c r="S713" s="50"/>
    </row>
    <row r="714" spans="1:19" s="2" customFormat="1" x14ac:dyDescent="0.2">
      <c r="A714" s="1"/>
      <c r="B714" s="1"/>
      <c r="C714" s="33"/>
      <c r="D714" s="53"/>
      <c r="E714" s="53"/>
      <c r="I714" s="3"/>
      <c r="J714" s="163"/>
      <c r="K714" s="1"/>
      <c r="M714" s="111"/>
      <c r="P714" s="1"/>
      <c r="Q714" s="50"/>
      <c r="R714" s="42"/>
      <c r="S714" s="50"/>
    </row>
    <row r="715" spans="1:19" s="2" customFormat="1" x14ac:dyDescent="0.2">
      <c r="A715" s="1"/>
      <c r="B715" s="1"/>
      <c r="C715" s="33"/>
      <c r="D715" s="53"/>
      <c r="E715" s="53"/>
      <c r="I715" s="3"/>
      <c r="J715" s="163"/>
      <c r="K715" s="1"/>
      <c r="M715" s="111"/>
      <c r="P715" s="1"/>
      <c r="Q715" s="50"/>
      <c r="R715" s="42"/>
      <c r="S715" s="50"/>
    </row>
    <row r="716" spans="1:19" s="2" customFormat="1" x14ac:dyDescent="0.2">
      <c r="A716" s="1"/>
      <c r="B716" s="1"/>
      <c r="C716" s="33"/>
      <c r="D716" s="53"/>
      <c r="E716" s="53"/>
      <c r="I716" s="3"/>
      <c r="J716" s="163"/>
      <c r="K716" s="1"/>
      <c r="M716" s="111"/>
      <c r="P716" s="1"/>
      <c r="Q716" s="50"/>
      <c r="R716" s="42"/>
      <c r="S716" s="50"/>
    </row>
    <row r="717" spans="1:19" s="2" customFormat="1" x14ac:dyDescent="0.2">
      <c r="A717" s="1"/>
      <c r="B717" s="1"/>
      <c r="C717" s="33"/>
      <c r="D717" s="53"/>
      <c r="E717" s="53"/>
      <c r="I717" s="3"/>
      <c r="J717" s="163"/>
      <c r="K717" s="1"/>
      <c r="M717" s="111"/>
      <c r="P717" s="1"/>
      <c r="Q717" s="50"/>
      <c r="R717" s="42"/>
      <c r="S717" s="50"/>
    </row>
    <row r="718" spans="1:19" s="2" customFormat="1" x14ac:dyDescent="0.2">
      <c r="A718" s="1"/>
      <c r="B718" s="1"/>
      <c r="C718" s="33"/>
      <c r="D718" s="53"/>
      <c r="E718" s="53"/>
      <c r="I718" s="3"/>
      <c r="J718" s="163"/>
      <c r="K718" s="1"/>
      <c r="M718" s="111"/>
      <c r="P718" s="1"/>
      <c r="Q718" s="50"/>
      <c r="R718" s="42"/>
      <c r="S718" s="50"/>
    </row>
    <row r="719" spans="1:19" s="2" customFormat="1" x14ac:dyDescent="0.2">
      <c r="A719" s="1"/>
      <c r="B719" s="1"/>
      <c r="C719" s="33"/>
      <c r="D719" s="53"/>
      <c r="E719" s="53"/>
      <c r="I719" s="3"/>
      <c r="J719" s="163"/>
      <c r="K719" s="1"/>
      <c r="M719" s="111"/>
      <c r="P719" s="1"/>
      <c r="Q719" s="50"/>
      <c r="R719" s="42"/>
      <c r="S719" s="50"/>
    </row>
    <row r="720" spans="1:19" s="2" customFormat="1" x14ac:dyDescent="0.2">
      <c r="A720" s="1"/>
      <c r="B720" s="1"/>
      <c r="C720" s="33"/>
      <c r="D720" s="53"/>
      <c r="E720" s="53"/>
      <c r="I720" s="3"/>
      <c r="J720" s="163"/>
      <c r="K720" s="1"/>
      <c r="M720" s="111"/>
      <c r="P720" s="1"/>
      <c r="Q720" s="50"/>
      <c r="R720" s="42"/>
      <c r="S720" s="50"/>
    </row>
    <row r="721" spans="1:19" s="2" customFormat="1" x14ac:dyDescent="0.2">
      <c r="A721" s="1"/>
      <c r="B721" s="1"/>
      <c r="C721" s="33"/>
      <c r="D721" s="53"/>
      <c r="E721" s="53"/>
      <c r="I721" s="3"/>
      <c r="J721" s="163"/>
      <c r="K721" s="1"/>
      <c r="M721" s="111"/>
      <c r="P721" s="1"/>
      <c r="Q721" s="50"/>
      <c r="R721" s="42"/>
      <c r="S721" s="50"/>
    </row>
    <row r="722" spans="1:19" s="2" customFormat="1" x14ac:dyDescent="0.2">
      <c r="A722" s="1"/>
      <c r="B722" s="1"/>
      <c r="C722" s="33"/>
      <c r="D722" s="53"/>
      <c r="E722" s="53"/>
      <c r="I722" s="3"/>
      <c r="J722" s="163"/>
      <c r="K722" s="1"/>
      <c r="M722" s="111"/>
      <c r="P722" s="1"/>
      <c r="Q722" s="50"/>
      <c r="R722" s="42"/>
      <c r="S722" s="50"/>
    </row>
    <row r="723" spans="1:19" s="2" customFormat="1" x14ac:dyDescent="0.2">
      <c r="A723" s="1"/>
      <c r="B723" s="1"/>
      <c r="C723" s="33"/>
      <c r="D723" s="53"/>
      <c r="E723" s="53"/>
      <c r="I723" s="3"/>
      <c r="J723" s="163"/>
      <c r="K723" s="1"/>
      <c r="M723" s="111"/>
      <c r="P723" s="1"/>
      <c r="Q723" s="50"/>
      <c r="R723" s="42"/>
      <c r="S723" s="50"/>
    </row>
    <row r="724" spans="1:19" s="2" customFormat="1" x14ac:dyDescent="0.2">
      <c r="A724" s="1"/>
      <c r="B724" s="1"/>
      <c r="C724" s="33"/>
      <c r="D724" s="53"/>
      <c r="E724" s="53"/>
      <c r="I724" s="3"/>
      <c r="J724" s="163"/>
      <c r="K724" s="1"/>
      <c r="M724" s="111"/>
      <c r="P724" s="1"/>
      <c r="Q724" s="50"/>
      <c r="R724" s="42"/>
      <c r="S724" s="50"/>
    </row>
    <row r="725" spans="1:19" s="2" customFormat="1" x14ac:dyDescent="0.2">
      <c r="A725" s="1"/>
      <c r="B725" s="1"/>
      <c r="C725" s="33"/>
      <c r="D725" s="53"/>
      <c r="E725" s="53"/>
      <c r="I725" s="3"/>
      <c r="J725" s="163"/>
      <c r="K725" s="1"/>
      <c r="M725" s="111"/>
      <c r="P725" s="1"/>
      <c r="Q725" s="50"/>
      <c r="R725" s="42"/>
      <c r="S725" s="50"/>
    </row>
    <row r="726" spans="1:19" s="2" customFormat="1" x14ac:dyDescent="0.2">
      <c r="A726" s="1"/>
      <c r="B726" s="1"/>
      <c r="C726" s="33"/>
      <c r="D726" s="53"/>
      <c r="E726" s="53"/>
      <c r="I726" s="3"/>
      <c r="J726" s="163"/>
      <c r="K726" s="1"/>
      <c r="M726" s="111"/>
      <c r="P726" s="1"/>
      <c r="Q726" s="50"/>
      <c r="R726" s="42"/>
      <c r="S726" s="50"/>
    </row>
    <row r="727" spans="1:19" s="2" customFormat="1" x14ac:dyDescent="0.2">
      <c r="A727" s="1"/>
      <c r="B727" s="1"/>
      <c r="C727" s="33"/>
      <c r="D727" s="53"/>
      <c r="E727" s="53"/>
      <c r="I727" s="3"/>
      <c r="J727" s="163"/>
      <c r="K727" s="1"/>
      <c r="M727" s="111"/>
      <c r="P727" s="1"/>
      <c r="Q727" s="50"/>
      <c r="R727" s="42"/>
      <c r="S727" s="50"/>
    </row>
    <row r="728" spans="1:19" s="2" customFormat="1" x14ac:dyDescent="0.2">
      <c r="A728" s="1"/>
      <c r="B728" s="1"/>
      <c r="C728" s="33"/>
      <c r="D728" s="53"/>
      <c r="E728" s="53"/>
      <c r="I728" s="3"/>
      <c r="J728" s="163"/>
      <c r="K728" s="1"/>
      <c r="M728" s="111"/>
      <c r="P728" s="1"/>
      <c r="Q728" s="50"/>
      <c r="R728" s="42"/>
      <c r="S728" s="50"/>
    </row>
    <row r="729" spans="1:19" s="2" customFormat="1" x14ac:dyDescent="0.2">
      <c r="A729" s="1"/>
      <c r="B729" s="1"/>
      <c r="C729" s="33"/>
      <c r="D729" s="53"/>
      <c r="E729" s="53"/>
      <c r="I729" s="3"/>
      <c r="J729" s="163"/>
      <c r="K729" s="1"/>
      <c r="M729" s="111"/>
      <c r="P729" s="1"/>
      <c r="Q729" s="50"/>
      <c r="R729" s="42"/>
      <c r="S729" s="50"/>
    </row>
    <row r="730" spans="1:19" s="2" customFormat="1" x14ac:dyDescent="0.2">
      <c r="A730" s="1"/>
      <c r="B730" s="1"/>
      <c r="C730" s="33"/>
      <c r="D730" s="53"/>
      <c r="E730" s="53"/>
      <c r="I730" s="3"/>
      <c r="J730" s="163"/>
      <c r="K730" s="1"/>
      <c r="M730" s="111"/>
      <c r="P730" s="1"/>
      <c r="Q730" s="50"/>
      <c r="R730" s="42"/>
      <c r="S730" s="50"/>
    </row>
    <row r="731" spans="1:19" s="2" customFormat="1" x14ac:dyDescent="0.2">
      <c r="A731" s="1"/>
      <c r="B731" s="1"/>
      <c r="C731" s="33"/>
      <c r="D731" s="53"/>
      <c r="E731" s="53"/>
      <c r="I731" s="3"/>
      <c r="J731" s="163"/>
      <c r="K731" s="1"/>
      <c r="M731" s="111"/>
      <c r="P731" s="1"/>
      <c r="Q731" s="50"/>
      <c r="R731" s="42"/>
      <c r="S731" s="50"/>
    </row>
    <row r="732" spans="1:19" s="2" customFormat="1" x14ac:dyDescent="0.2">
      <c r="A732" s="1"/>
      <c r="B732" s="1"/>
      <c r="C732" s="33"/>
      <c r="D732" s="53"/>
      <c r="E732" s="53"/>
      <c r="I732" s="3"/>
      <c r="J732" s="163"/>
      <c r="K732" s="1"/>
      <c r="M732" s="111"/>
      <c r="P732" s="1"/>
      <c r="Q732" s="50"/>
      <c r="R732" s="42"/>
      <c r="S732" s="50"/>
    </row>
    <row r="733" spans="1:19" s="2" customFormat="1" x14ac:dyDescent="0.2">
      <c r="A733" s="1"/>
      <c r="B733" s="1"/>
      <c r="C733" s="33"/>
      <c r="D733" s="53"/>
      <c r="E733" s="53"/>
      <c r="I733" s="3"/>
      <c r="J733" s="163"/>
      <c r="K733" s="1"/>
      <c r="M733" s="111"/>
      <c r="P733" s="1"/>
      <c r="Q733" s="50"/>
      <c r="R733" s="42"/>
      <c r="S733" s="50"/>
    </row>
    <row r="734" spans="1:19" s="2" customFormat="1" x14ac:dyDescent="0.2">
      <c r="A734" s="1"/>
      <c r="B734" s="1"/>
      <c r="C734" s="33"/>
      <c r="D734" s="53"/>
      <c r="E734" s="53"/>
      <c r="I734" s="3"/>
      <c r="J734" s="163"/>
      <c r="K734" s="1"/>
      <c r="M734" s="111"/>
      <c r="P734" s="1"/>
      <c r="Q734" s="50"/>
      <c r="R734" s="42"/>
      <c r="S734" s="50"/>
    </row>
    <row r="735" spans="1:19" s="2" customFormat="1" x14ac:dyDescent="0.2">
      <c r="A735" s="1"/>
      <c r="B735" s="1"/>
      <c r="C735" s="33"/>
      <c r="D735" s="53"/>
      <c r="E735" s="53"/>
      <c r="I735" s="3"/>
      <c r="J735" s="163"/>
      <c r="K735" s="1"/>
      <c r="M735" s="111"/>
      <c r="P735" s="1"/>
      <c r="Q735" s="50"/>
      <c r="R735" s="42"/>
      <c r="S735" s="50"/>
    </row>
    <row r="736" spans="1:19" s="2" customFormat="1" x14ac:dyDescent="0.2">
      <c r="A736" s="1"/>
      <c r="B736" s="1"/>
      <c r="C736" s="33"/>
      <c r="D736" s="53"/>
      <c r="E736" s="53"/>
      <c r="I736" s="3"/>
      <c r="J736" s="163"/>
      <c r="K736" s="1"/>
      <c r="M736" s="111"/>
      <c r="P736" s="1"/>
      <c r="Q736" s="50"/>
      <c r="R736" s="42"/>
      <c r="S736" s="50"/>
    </row>
    <row r="737" spans="1:19" s="2" customFormat="1" x14ac:dyDescent="0.2">
      <c r="A737" s="1"/>
      <c r="B737" s="1"/>
      <c r="C737" s="33"/>
      <c r="D737" s="53"/>
      <c r="E737" s="53"/>
      <c r="I737" s="3"/>
      <c r="J737" s="163"/>
      <c r="K737" s="1"/>
      <c r="M737" s="111"/>
      <c r="P737" s="1"/>
      <c r="Q737" s="50"/>
      <c r="R737" s="42"/>
      <c r="S737" s="50"/>
    </row>
    <row r="738" spans="1:19" s="2" customFormat="1" x14ac:dyDescent="0.2">
      <c r="A738" s="1"/>
      <c r="B738" s="1"/>
      <c r="C738" s="33"/>
      <c r="D738" s="53"/>
      <c r="E738" s="53"/>
      <c r="I738" s="3"/>
      <c r="J738" s="163"/>
      <c r="K738" s="1"/>
      <c r="M738" s="111"/>
      <c r="P738" s="1"/>
      <c r="Q738" s="50"/>
      <c r="R738" s="42"/>
      <c r="S738" s="50"/>
    </row>
    <row r="739" spans="1:19" s="2" customFormat="1" x14ac:dyDescent="0.2">
      <c r="A739" s="1"/>
      <c r="B739" s="1"/>
      <c r="C739" s="33"/>
      <c r="D739" s="53"/>
      <c r="E739" s="53"/>
      <c r="I739" s="3"/>
      <c r="J739" s="163"/>
      <c r="K739" s="1"/>
      <c r="M739" s="111"/>
      <c r="P739" s="1"/>
      <c r="Q739" s="50"/>
      <c r="R739" s="42"/>
      <c r="S739" s="50"/>
    </row>
    <row r="740" spans="1:19" s="2" customFormat="1" x14ac:dyDescent="0.2">
      <c r="A740" s="1"/>
      <c r="B740" s="1"/>
      <c r="C740" s="33"/>
      <c r="D740" s="53"/>
      <c r="E740" s="53"/>
      <c r="I740" s="3"/>
      <c r="J740" s="163"/>
      <c r="K740" s="1"/>
      <c r="M740" s="111"/>
      <c r="P740" s="1"/>
      <c r="Q740" s="50"/>
      <c r="R740" s="42"/>
      <c r="S740" s="50"/>
    </row>
    <row r="741" spans="1:19" s="2" customFormat="1" x14ac:dyDescent="0.2">
      <c r="A741" s="1"/>
      <c r="B741" s="1"/>
      <c r="C741" s="33"/>
      <c r="D741" s="53"/>
      <c r="E741" s="53"/>
      <c r="I741" s="3"/>
      <c r="J741" s="163"/>
      <c r="K741" s="1"/>
      <c r="M741" s="111"/>
      <c r="P741" s="1"/>
      <c r="Q741" s="50"/>
      <c r="R741" s="42"/>
      <c r="S741" s="50"/>
    </row>
    <row r="742" spans="1:19" s="2" customFormat="1" x14ac:dyDescent="0.2">
      <c r="A742" s="1"/>
      <c r="B742" s="1"/>
      <c r="C742" s="33"/>
      <c r="D742" s="53"/>
      <c r="E742" s="53"/>
      <c r="I742" s="3"/>
      <c r="J742" s="163"/>
      <c r="K742" s="1"/>
      <c r="M742" s="111"/>
      <c r="P742" s="1"/>
      <c r="Q742" s="50"/>
      <c r="R742" s="42"/>
      <c r="S742" s="50"/>
    </row>
    <row r="743" spans="1:19" s="2" customFormat="1" x14ac:dyDescent="0.2">
      <c r="A743" s="1"/>
      <c r="B743" s="1"/>
      <c r="C743" s="33"/>
      <c r="D743" s="53"/>
      <c r="E743" s="53"/>
      <c r="I743" s="3"/>
      <c r="J743" s="163"/>
      <c r="K743" s="1"/>
      <c r="M743" s="111"/>
      <c r="P743" s="1"/>
      <c r="Q743" s="50"/>
      <c r="R743" s="42"/>
      <c r="S743" s="50"/>
    </row>
    <row r="744" spans="1:19" s="2" customFormat="1" x14ac:dyDescent="0.2">
      <c r="A744" s="1"/>
      <c r="B744" s="1"/>
      <c r="C744" s="33"/>
      <c r="D744" s="53"/>
      <c r="E744" s="53"/>
      <c r="I744" s="3"/>
      <c r="J744" s="163"/>
      <c r="K744" s="1"/>
      <c r="M744" s="111"/>
      <c r="P744" s="1"/>
      <c r="Q744" s="50"/>
      <c r="R744" s="42"/>
      <c r="S744" s="50"/>
    </row>
    <row r="745" spans="1:19" s="2" customFormat="1" x14ac:dyDescent="0.2">
      <c r="A745" s="1"/>
      <c r="B745" s="1"/>
      <c r="C745" s="33"/>
      <c r="D745" s="53"/>
      <c r="E745" s="53"/>
      <c r="I745" s="3"/>
      <c r="J745" s="163"/>
      <c r="K745" s="1"/>
      <c r="M745" s="111"/>
      <c r="P745" s="1"/>
      <c r="Q745" s="50"/>
      <c r="R745" s="42"/>
      <c r="S745" s="50"/>
    </row>
    <row r="746" spans="1:19" s="2" customFormat="1" x14ac:dyDescent="0.2">
      <c r="A746" s="1"/>
      <c r="B746" s="1"/>
      <c r="C746" s="33"/>
      <c r="D746" s="53"/>
      <c r="E746" s="53"/>
      <c r="I746" s="3"/>
      <c r="J746" s="163"/>
      <c r="K746" s="1"/>
      <c r="M746" s="111"/>
      <c r="P746" s="1"/>
      <c r="Q746" s="50"/>
      <c r="R746" s="42"/>
      <c r="S746" s="50"/>
    </row>
    <row r="747" spans="1:19" s="2" customFormat="1" x14ac:dyDescent="0.2">
      <c r="A747" s="1"/>
      <c r="B747" s="1"/>
      <c r="C747" s="33"/>
      <c r="D747" s="53"/>
      <c r="E747" s="53"/>
      <c r="I747" s="3"/>
      <c r="J747" s="163"/>
      <c r="K747" s="1"/>
      <c r="M747" s="111"/>
      <c r="P747" s="1"/>
      <c r="Q747" s="50"/>
      <c r="R747" s="42"/>
      <c r="S747" s="50"/>
    </row>
    <row r="748" spans="1:19" s="2" customFormat="1" x14ac:dyDescent="0.2">
      <c r="A748" s="1"/>
      <c r="B748" s="1"/>
      <c r="C748" s="33"/>
      <c r="D748" s="53"/>
      <c r="E748" s="53"/>
      <c r="I748" s="3"/>
      <c r="J748" s="163"/>
      <c r="K748" s="1"/>
      <c r="M748" s="111"/>
      <c r="P748" s="1"/>
      <c r="Q748" s="50"/>
      <c r="R748" s="42"/>
      <c r="S748" s="50"/>
    </row>
    <row r="749" spans="1:19" s="2" customFormat="1" x14ac:dyDescent="0.2">
      <c r="A749" s="1"/>
      <c r="B749" s="1"/>
      <c r="C749" s="33"/>
      <c r="D749" s="53"/>
      <c r="E749" s="53"/>
      <c r="I749" s="3"/>
      <c r="J749" s="163"/>
      <c r="K749" s="1"/>
      <c r="M749" s="111"/>
      <c r="P749" s="1"/>
      <c r="Q749" s="50"/>
      <c r="R749" s="42"/>
      <c r="S749" s="50"/>
    </row>
    <row r="750" spans="1:19" s="2" customFormat="1" x14ac:dyDescent="0.2">
      <c r="A750" s="1"/>
      <c r="B750" s="1"/>
      <c r="C750" s="33"/>
      <c r="D750" s="53"/>
      <c r="E750" s="53"/>
      <c r="I750" s="3"/>
      <c r="J750" s="163"/>
      <c r="K750" s="1"/>
      <c r="M750" s="111"/>
      <c r="P750" s="1"/>
      <c r="Q750" s="50"/>
      <c r="R750" s="42"/>
      <c r="S750" s="50"/>
    </row>
    <row r="751" spans="1:19" s="2" customFormat="1" x14ac:dyDescent="0.2">
      <c r="A751" s="1"/>
      <c r="B751" s="1"/>
      <c r="C751" s="33"/>
      <c r="D751" s="53"/>
      <c r="E751" s="53"/>
      <c r="I751" s="3"/>
      <c r="J751" s="163"/>
      <c r="K751" s="1"/>
      <c r="M751" s="111"/>
      <c r="P751" s="1"/>
      <c r="Q751" s="50"/>
      <c r="R751" s="42"/>
      <c r="S751" s="50"/>
    </row>
    <row r="752" spans="1:19" s="2" customFormat="1" x14ac:dyDescent="0.2">
      <c r="A752" s="1"/>
      <c r="B752" s="1"/>
      <c r="C752" s="33"/>
      <c r="D752" s="53"/>
      <c r="E752" s="53"/>
      <c r="I752" s="3"/>
      <c r="J752" s="163"/>
      <c r="K752" s="1"/>
      <c r="M752" s="111"/>
      <c r="P752" s="1"/>
      <c r="Q752" s="50"/>
      <c r="R752" s="42"/>
      <c r="S752" s="50"/>
    </row>
    <row r="753" spans="1:19" s="2" customFormat="1" x14ac:dyDescent="0.2">
      <c r="A753" s="1"/>
      <c r="B753" s="1"/>
      <c r="C753" s="33"/>
      <c r="D753" s="53"/>
      <c r="E753" s="53"/>
      <c r="I753" s="3"/>
      <c r="J753" s="163"/>
      <c r="K753" s="1"/>
      <c r="M753" s="111"/>
      <c r="P753" s="1"/>
      <c r="Q753" s="50"/>
      <c r="R753" s="42"/>
      <c r="S753" s="50"/>
    </row>
    <row r="754" spans="1:19" s="2" customFormat="1" x14ac:dyDescent="0.2">
      <c r="A754" s="1"/>
      <c r="B754" s="1"/>
      <c r="C754" s="33"/>
      <c r="D754" s="53"/>
      <c r="E754" s="53"/>
      <c r="I754" s="3"/>
      <c r="J754" s="163"/>
      <c r="K754" s="1"/>
      <c r="M754" s="111"/>
      <c r="P754" s="1"/>
      <c r="Q754" s="50"/>
      <c r="R754" s="42"/>
      <c r="S754" s="50"/>
    </row>
    <row r="755" spans="1:19" s="2" customFormat="1" x14ac:dyDescent="0.2">
      <c r="A755" s="1"/>
      <c r="B755" s="1"/>
      <c r="C755" s="33"/>
      <c r="D755" s="53"/>
      <c r="E755" s="53"/>
      <c r="I755" s="3"/>
      <c r="J755" s="163"/>
      <c r="K755" s="1"/>
      <c r="M755" s="111"/>
      <c r="P755" s="1"/>
      <c r="Q755" s="50"/>
      <c r="R755" s="42"/>
      <c r="S755" s="50"/>
    </row>
    <row r="756" spans="1:19" s="2" customFormat="1" x14ac:dyDescent="0.2">
      <c r="A756" s="1"/>
      <c r="B756" s="1"/>
      <c r="C756" s="33"/>
      <c r="D756" s="53"/>
      <c r="E756" s="53"/>
      <c r="I756" s="3"/>
      <c r="J756" s="163"/>
      <c r="K756" s="1"/>
      <c r="M756" s="111"/>
      <c r="P756" s="1"/>
      <c r="Q756" s="50"/>
      <c r="R756" s="42"/>
      <c r="S756" s="50"/>
    </row>
    <row r="757" spans="1:19" s="2" customFormat="1" x14ac:dyDescent="0.2">
      <c r="A757" s="1"/>
      <c r="B757" s="1"/>
      <c r="C757" s="33"/>
      <c r="D757" s="53"/>
      <c r="E757" s="53"/>
      <c r="I757" s="3"/>
      <c r="J757" s="163"/>
      <c r="K757" s="1"/>
      <c r="M757" s="111"/>
      <c r="P757" s="1"/>
      <c r="Q757" s="50"/>
      <c r="R757" s="42"/>
      <c r="S757" s="50"/>
    </row>
    <row r="758" spans="1:19" s="2" customFormat="1" x14ac:dyDescent="0.2">
      <c r="A758" s="1"/>
      <c r="B758" s="1"/>
      <c r="C758" s="33"/>
      <c r="D758" s="53"/>
      <c r="E758" s="53"/>
      <c r="I758" s="3"/>
      <c r="J758" s="163"/>
      <c r="K758" s="1"/>
      <c r="M758" s="111"/>
      <c r="P758" s="1"/>
      <c r="Q758" s="50"/>
      <c r="R758" s="42"/>
      <c r="S758" s="50"/>
    </row>
    <row r="759" spans="1:19" s="2" customFormat="1" x14ac:dyDescent="0.2">
      <c r="A759" s="1"/>
      <c r="B759" s="1"/>
      <c r="C759" s="33"/>
      <c r="D759" s="53"/>
      <c r="E759" s="53"/>
      <c r="I759" s="3"/>
      <c r="J759" s="163"/>
      <c r="K759" s="1"/>
      <c r="M759" s="111"/>
      <c r="P759" s="1"/>
      <c r="Q759" s="50"/>
      <c r="R759" s="42"/>
      <c r="S759" s="50"/>
    </row>
    <row r="760" spans="1:19" s="2" customFormat="1" x14ac:dyDescent="0.2">
      <c r="A760" s="1"/>
      <c r="B760" s="1"/>
      <c r="C760" s="33"/>
      <c r="D760" s="53"/>
      <c r="E760" s="53"/>
      <c r="I760" s="3"/>
      <c r="J760" s="163"/>
      <c r="K760" s="1"/>
      <c r="M760" s="111"/>
      <c r="P760" s="1"/>
      <c r="Q760" s="50"/>
      <c r="R760" s="42"/>
      <c r="S760" s="50"/>
    </row>
    <row r="761" spans="1:19" s="2" customFormat="1" x14ac:dyDescent="0.2">
      <c r="A761" s="1"/>
      <c r="B761" s="1"/>
      <c r="C761" s="33"/>
      <c r="D761" s="53"/>
      <c r="E761" s="53"/>
      <c r="I761" s="3"/>
      <c r="J761" s="163"/>
      <c r="K761" s="1"/>
      <c r="M761" s="111"/>
      <c r="P761" s="1"/>
      <c r="Q761" s="50"/>
      <c r="R761" s="42"/>
      <c r="S761" s="50"/>
    </row>
    <row r="762" spans="1:19" s="2" customFormat="1" x14ac:dyDescent="0.2">
      <c r="A762" s="1"/>
      <c r="B762" s="1"/>
      <c r="C762" s="33"/>
      <c r="D762" s="53"/>
      <c r="E762" s="53"/>
      <c r="I762" s="3"/>
      <c r="J762" s="163"/>
      <c r="K762" s="1"/>
      <c r="M762" s="111"/>
      <c r="P762" s="1"/>
      <c r="Q762" s="50"/>
      <c r="R762" s="42"/>
      <c r="S762" s="50"/>
    </row>
    <row r="763" spans="1:19" s="2" customFormat="1" x14ac:dyDescent="0.2">
      <c r="A763" s="1"/>
      <c r="B763" s="1"/>
      <c r="C763" s="33"/>
      <c r="D763" s="53"/>
      <c r="E763" s="53"/>
      <c r="I763" s="3"/>
      <c r="J763" s="163"/>
      <c r="K763" s="1"/>
      <c r="M763" s="111"/>
      <c r="P763" s="1"/>
      <c r="Q763" s="50"/>
      <c r="R763" s="42"/>
      <c r="S763" s="50"/>
    </row>
    <row r="764" spans="1:19" s="2" customFormat="1" x14ac:dyDescent="0.2">
      <c r="A764" s="1"/>
      <c r="B764" s="1"/>
      <c r="C764" s="33"/>
      <c r="D764" s="53"/>
      <c r="E764" s="53"/>
      <c r="I764" s="3"/>
      <c r="J764" s="163"/>
      <c r="K764" s="1"/>
      <c r="M764" s="111"/>
      <c r="P764" s="1"/>
      <c r="Q764" s="50"/>
      <c r="R764" s="42"/>
      <c r="S764" s="50"/>
    </row>
    <row r="765" spans="1:19" s="2" customFormat="1" x14ac:dyDescent="0.2">
      <c r="A765" s="1"/>
      <c r="B765" s="1"/>
      <c r="C765" s="33"/>
      <c r="D765" s="53"/>
      <c r="E765" s="53"/>
      <c r="I765" s="3"/>
      <c r="J765" s="163"/>
      <c r="K765" s="1"/>
      <c r="M765" s="111"/>
      <c r="P765" s="1"/>
      <c r="Q765" s="50"/>
      <c r="R765" s="42"/>
      <c r="S765" s="50"/>
    </row>
    <row r="766" spans="1:19" s="2" customFormat="1" x14ac:dyDescent="0.2">
      <c r="A766" s="1"/>
      <c r="B766" s="1"/>
      <c r="C766" s="33"/>
      <c r="D766" s="53"/>
      <c r="E766" s="53"/>
      <c r="I766" s="3"/>
      <c r="J766" s="163"/>
      <c r="K766" s="1"/>
      <c r="M766" s="111"/>
      <c r="P766" s="1"/>
      <c r="Q766" s="50"/>
      <c r="R766" s="42"/>
      <c r="S766" s="50"/>
    </row>
    <row r="767" spans="1:19" s="2" customFormat="1" x14ac:dyDescent="0.2">
      <c r="A767" s="1"/>
      <c r="B767" s="1"/>
      <c r="C767" s="33"/>
      <c r="D767" s="53"/>
      <c r="E767" s="53"/>
      <c r="I767" s="3"/>
      <c r="J767" s="163"/>
      <c r="K767" s="1"/>
      <c r="M767" s="111"/>
      <c r="P767" s="1"/>
      <c r="Q767" s="50"/>
      <c r="R767" s="42"/>
      <c r="S767" s="50"/>
    </row>
    <row r="768" spans="1:19" s="2" customFormat="1" x14ac:dyDescent="0.2">
      <c r="A768" s="1"/>
      <c r="B768" s="1"/>
      <c r="C768" s="33"/>
      <c r="D768" s="53"/>
      <c r="E768" s="53"/>
      <c r="I768" s="3"/>
      <c r="J768" s="163"/>
      <c r="K768" s="1"/>
      <c r="M768" s="111"/>
      <c r="P768" s="1"/>
      <c r="Q768" s="50"/>
      <c r="R768" s="42"/>
      <c r="S768" s="50"/>
    </row>
    <row r="769" spans="1:19" s="2" customFormat="1" x14ac:dyDescent="0.2">
      <c r="A769" s="1"/>
      <c r="B769" s="1"/>
      <c r="C769" s="33"/>
      <c r="D769" s="53"/>
      <c r="E769" s="53"/>
      <c r="I769" s="3"/>
      <c r="J769" s="163"/>
      <c r="K769" s="1"/>
      <c r="M769" s="111"/>
      <c r="P769" s="1"/>
      <c r="Q769" s="50"/>
      <c r="R769" s="42"/>
      <c r="S769" s="50"/>
    </row>
    <row r="770" spans="1:19" s="2" customFormat="1" x14ac:dyDescent="0.2">
      <c r="A770" s="1"/>
      <c r="B770" s="1"/>
      <c r="C770" s="33"/>
      <c r="D770" s="53"/>
      <c r="E770" s="53"/>
      <c r="I770" s="3"/>
      <c r="J770" s="163"/>
      <c r="K770" s="1"/>
      <c r="M770" s="111"/>
      <c r="P770" s="1"/>
      <c r="Q770" s="50"/>
      <c r="R770" s="42"/>
      <c r="S770" s="50"/>
    </row>
    <row r="771" spans="1:19" s="2" customFormat="1" x14ac:dyDescent="0.2">
      <c r="A771" s="1"/>
      <c r="B771" s="1"/>
      <c r="C771" s="33"/>
      <c r="D771" s="53"/>
      <c r="E771" s="53"/>
      <c r="I771" s="3"/>
      <c r="J771" s="163"/>
      <c r="K771" s="1"/>
      <c r="M771" s="111"/>
      <c r="P771" s="1"/>
      <c r="Q771" s="50"/>
      <c r="R771" s="42"/>
      <c r="S771" s="50"/>
    </row>
    <row r="772" spans="1:19" s="2" customFormat="1" x14ac:dyDescent="0.2">
      <c r="A772" s="1"/>
      <c r="B772" s="1"/>
      <c r="C772" s="33"/>
      <c r="D772" s="53"/>
      <c r="E772" s="53"/>
      <c r="I772" s="3"/>
      <c r="J772" s="163"/>
      <c r="K772" s="1"/>
      <c r="M772" s="111"/>
      <c r="P772" s="1"/>
      <c r="Q772" s="50"/>
      <c r="R772" s="42"/>
      <c r="S772" s="50"/>
    </row>
    <row r="773" spans="1:19" s="2" customFormat="1" x14ac:dyDescent="0.2">
      <c r="A773" s="1"/>
      <c r="B773" s="1"/>
      <c r="C773" s="33"/>
      <c r="D773" s="53"/>
      <c r="E773" s="53"/>
      <c r="I773" s="3"/>
      <c r="J773" s="163"/>
      <c r="K773" s="1"/>
      <c r="M773" s="111"/>
      <c r="P773" s="1"/>
      <c r="Q773" s="50"/>
      <c r="R773" s="42"/>
      <c r="S773" s="50"/>
    </row>
    <row r="774" spans="1:19" s="2" customFormat="1" x14ac:dyDescent="0.2">
      <c r="A774" s="1"/>
      <c r="B774" s="1"/>
      <c r="C774" s="33"/>
      <c r="D774" s="53"/>
      <c r="E774" s="53"/>
      <c r="I774" s="3"/>
      <c r="J774" s="163"/>
      <c r="K774" s="1"/>
      <c r="M774" s="111"/>
      <c r="P774" s="1"/>
      <c r="Q774" s="50"/>
      <c r="R774" s="42"/>
      <c r="S774" s="50"/>
    </row>
    <row r="775" spans="1:19" s="2" customFormat="1" x14ac:dyDescent="0.2">
      <c r="A775" s="1"/>
      <c r="B775" s="1"/>
      <c r="C775" s="33"/>
      <c r="D775" s="53"/>
      <c r="E775" s="53"/>
      <c r="I775" s="3"/>
      <c r="J775" s="163"/>
      <c r="K775" s="1"/>
      <c r="M775" s="111"/>
      <c r="P775" s="1"/>
      <c r="Q775" s="50"/>
      <c r="R775" s="42"/>
      <c r="S775" s="50"/>
    </row>
    <row r="776" spans="1:19" s="2" customFormat="1" x14ac:dyDescent="0.2">
      <c r="A776" s="1"/>
      <c r="B776" s="1"/>
      <c r="C776" s="33"/>
      <c r="D776" s="53"/>
      <c r="E776" s="53"/>
      <c r="I776" s="3"/>
      <c r="J776" s="163"/>
      <c r="K776" s="1"/>
      <c r="M776" s="111"/>
      <c r="P776" s="1"/>
      <c r="Q776" s="50"/>
      <c r="R776" s="42"/>
      <c r="S776" s="50"/>
    </row>
    <row r="777" spans="1:19" s="2" customFormat="1" x14ac:dyDescent="0.2">
      <c r="A777" s="1"/>
      <c r="B777" s="1"/>
      <c r="C777" s="33"/>
      <c r="D777" s="53"/>
      <c r="E777" s="53"/>
      <c r="I777" s="3"/>
      <c r="J777" s="163"/>
      <c r="K777" s="1"/>
      <c r="M777" s="111"/>
      <c r="P777" s="1"/>
      <c r="Q777" s="50"/>
      <c r="R777" s="42"/>
      <c r="S777" s="50"/>
    </row>
    <row r="778" spans="1:19" s="2" customFormat="1" x14ac:dyDescent="0.2">
      <c r="A778" s="1"/>
      <c r="B778" s="1"/>
      <c r="C778" s="33"/>
      <c r="D778" s="53"/>
      <c r="E778" s="53"/>
      <c r="I778" s="3"/>
      <c r="J778" s="163"/>
      <c r="K778" s="1"/>
      <c r="M778" s="111"/>
      <c r="P778" s="1"/>
      <c r="Q778" s="50"/>
      <c r="R778" s="42"/>
      <c r="S778" s="50"/>
    </row>
    <row r="779" spans="1:19" s="2" customFormat="1" x14ac:dyDescent="0.2">
      <c r="A779" s="1"/>
      <c r="B779" s="1"/>
      <c r="C779" s="33"/>
      <c r="D779" s="53"/>
      <c r="E779" s="53"/>
      <c r="I779" s="3"/>
      <c r="J779" s="163"/>
      <c r="K779" s="1"/>
      <c r="M779" s="111"/>
      <c r="P779" s="1"/>
      <c r="Q779" s="50"/>
      <c r="R779" s="42"/>
      <c r="S779" s="50"/>
    </row>
    <row r="780" spans="1:19" s="2" customFormat="1" x14ac:dyDescent="0.2">
      <c r="A780" s="1"/>
      <c r="B780" s="1"/>
      <c r="C780" s="33"/>
      <c r="D780" s="53"/>
      <c r="E780" s="53"/>
      <c r="I780" s="3"/>
      <c r="J780" s="163"/>
      <c r="K780" s="1"/>
      <c r="M780" s="111"/>
      <c r="P780" s="1"/>
      <c r="Q780" s="50"/>
      <c r="R780" s="42"/>
      <c r="S780" s="50"/>
    </row>
    <row r="781" spans="1:19" s="2" customFormat="1" x14ac:dyDescent="0.2">
      <c r="A781" s="1"/>
      <c r="B781" s="1"/>
      <c r="C781" s="33"/>
      <c r="D781" s="53"/>
      <c r="E781" s="53"/>
      <c r="I781" s="3"/>
      <c r="J781" s="163"/>
      <c r="K781" s="1"/>
      <c r="M781" s="111"/>
      <c r="P781" s="1"/>
      <c r="Q781" s="50"/>
      <c r="R781" s="42"/>
      <c r="S781" s="50"/>
    </row>
    <row r="782" spans="1:19" s="2" customFormat="1" x14ac:dyDescent="0.2">
      <c r="A782" s="1"/>
      <c r="B782" s="1"/>
      <c r="C782" s="33"/>
      <c r="D782" s="53"/>
      <c r="E782" s="53"/>
      <c r="I782" s="3"/>
      <c r="J782" s="163"/>
      <c r="K782" s="1"/>
      <c r="M782" s="111"/>
      <c r="P782" s="1"/>
      <c r="Q782" s="50"/>
      <c r="R782" s="42"/>
      <c r="S782" s="50"/>
    </row>
    <row r="783" spans="1:19" s="2" customFormat="1" x14ac:dyDescent="0.2">
      <c r="A783" s="1"/>
      <c r="B783" s="1"/>
      <c r="C783" s="33"/>
      <c r="D783" s="53"/>
      <c r="E783" s="53"/>
      <c r="I783" s="3"/>
      <c r="J783" s="163"/>
      <c r="K783" s="1"/>
      <c r="M783" s="111"/>
      <c r="P783" s="1"/>
      <c r="Q783" s="50"/>
      <c r="R783" s="42"/>
      <c r="S783" s="50"/>
    </row>
    <row r="784" spans="1:19" s="2" customFormat="1" x14ac:dyDescent="0.2">
      <c r="A784" s="1"/>
      <c r="B784" s="1"/>
      <c r="C784" s="33"/>
      <c r="D784" s="53"/>
      <c r="E784" s="53"/>
      <c r="I784" s="3"/>
      <c r="J784" s="163"/>
      <c r="K784" s="1"/>
      <c r="M784" s="111"/>
      <c r="P784" s="1"/>
      <c r="Q784" s="50"/>
      <c r="R784" s="42"/>
      <c r="S784" s="50"/>
    </row>
    <row r="785" spans="1:19" s="2" customFormat="1" x14ac:dyDescent="0.2">
      <c r="A785" s="1"/>
      <c r="B785" s="1"/>
      <c r="C785" s="33"/>
      <c r="D785" s="53"/>
      <c r="E785" s="53"/>
      <c r="I785" s="3"/>
      <c r="J785" s="163"/>
      <c r="K785" s="1"/>
      <c r="M785" s="111"/>
      <c r="P785" s="1"/>
      <c r="Q785" s="50"/>
      <c r="R785" s="42"/>
      <c r="S785" s="50"/>
    </row>
    <row r="786" spans="1:19" s="2" customFormat="1" x14ac:dyDescent="0.2">
      <c r="A786" s="1"/>
      <c r="B786" s="1"/>
      <c r="C786" s="33"/>
      <c r="D786" s="53"/>
      <c r="E786" s="53"/>
      <c r="I786" s="3"/>
      <c r="J786" s="163"/>
      <c r="K786" s="1"/>
      <c r="M786" s="111"/>
      <c r="P786" s="1"/>
      <c r="Q786" s="50"/>
      <c r="R786" s="42"/>
      <c r="S786" s="50"/>
    </row>
    <row r="787" spans="1:19" s="2" customFormat="1" x14ac:dyDescent="0.2">
      <c r="A787" s="1"/>
      <c r="B787" s="1"/>
      <c r="C787" s="33"/>
      <c r="D787" s="53"/>
      <c r="E787" s="53"/>
      <c r="I787" s="3"/>
      <c r="J787" s="163"/>
      <c r="K787" s="1"/>
      <c r="M787" s="111"/>
      <c r="P787" s="1"/>
      <c r="Q787" s="50"/>
      <c r="R787" s="42"/>
      <c r="S787" s="50"/>
    </row>
    <row r="788" spans="1:19" s="2" customFormat="1" x14ac:dyDescent="0.2">
      <c r="A788" s="1"/>
      <c r="B788" s="1"/>
      <c r="C788" s="33"/>
      <c r="D788" s="53"/>
      <c r="E788" s="53"/>
      <c r="I788" s="3"/>
      <c r="J788" s="163"/>
      <c r="K788" s="1"/>
      <c r="M788" s="111"/>
      <c r="P788" s="1"/>
      <c r="Q788" s="50"/>
      <c r="R788" s="42"/>
      <c r="S788" s="50"/>
    </row>
    <row r="789" spans="1:19" s="2" customFormat="1" x14ac:dyDescent="0.2">
      <c r="A789" s="1"/>
      <c r="B789" s="1"/>
      <c r="C789" s="33"/>
      <c r="D789" s="53"/>
      <c r="E789" s="53"/>
      <c r="I789" s="3"/>
      <c r="J789" s="163"/>
      <c r="K789" s="1"/>
      <c r="M789" s="111"/>
      <c r="P789" s="1"/>
      <c r="Q789" s="50"/>
      <c r="R789" s="42"/>
      <c r="S789" s="50"/>
    </row>
    <row r="790" spans="1:19" s="2" customFormat="1" x14ac:dyDescent="0.2">
      <c r="A790" s="1"/>
      <c r="B790" s="1"/>
      <c r="C790" s="33"/>
      <c r="D790" s="53"/>
      <c r="E790" s="53"/>
      <c r="I790" s="3"/>
      <c r="J790" s="163"/>
      <c r="K790" s="1"/>
      <c r="M790" s="111"/>
      <c r="P790" s="1"/>
      <c r="Q790" s="50"/>
      <c r="R790" s="42"/>
      <c r="S790" s="50"/>
    </row>
    <row r="791" spans="1:19" s="2" customFormat="1" x14ac:dyDescent="0.2">
      <c r="A791" s="1"/>
      <c r="B791" s="1"/>
      <c r="C791" s="33"/>
      <c r="D791" s="53"/>
      <c r="E791" s="53"/>
      <c r="I791" s="3"/>
      <c r="J791" s="163"/>
      <c r="K791" s="1"/>
      <c r="M791" s="111"/>
      <c r="P791" s="1"/>
      <c r="Q791" s="50"/>
      <c r="R791" s="42"/>
      <c r="S791" s="50"/>
    </row>
    <row r="792" spans="1:19" s="2" customFormat="1" x14ac:dyDescent="0.2">
      <c r="A792" s="1"/>
      <c r="B792" s="1"/>
      <c r="C792" s="33"/>
      <c r="D792" s="53"/>
      <c r="E792" s="53"/>
      <c r="I792" s="3"/>
      <c r="J792" s="163"/>
      <c r="K792" s="1"/>
      <c r="M792" s="111"/>
      <c r="P792" s="1"/>
      <c r="Q792" s="50"/>
      <c r="R792" s="42"/>
      <c r="S792" s="50"/>
    </row>
    <row r="793" spans="1:19" s="2" customFormat="1" x14ac:dyDescent="0.2">
      <c r="A793" s="1"/>
      <c r="B793" s="1"/>
      <c r="C793" s="33"/>
      <c r="D793" s="53"/>
      <c r="E793" s="53"/>
      <c r="I793" s="3"/>
      <c r="J793" s="163"/>
      <c r="K793" s="1"/>
      <c r="M793" s="111"/>
      <c r="P793" s="1"/>
      <c r="Q793" s="50"/>
      <c r="R793" s="42"/>
      <c r="S793" s="50"/>
    </row>
    <row r="794" spans="1:19" s="2" customFormat="1" x14ac:dyDescent="0.2">
      <c r="A794" s="1"/>
      <c r="B794" s="1"/>
      <c r="C794" s="33"/>
      <c r="D794" s="53"/>
      <c r="E794" s="53"/>
      <c r="I794" s="3"/>
      <c r="J794" s="163"/>
      <c r="K794" s="1"/>
      <c r="M794" s="111"/>
      <c r="P794" s="1"/>
      <c r="Q794" s="50"/>
      <c r="R794" s="42"/>
      <c r="S794" s="50"/>
    </row>
    <row r="795" spans="1:19" s="2" customFormat="1" x14ac:dyDescent="0.2">
      <c r="A795" s="1"/>
      <c r="B795" s="1"/>
      <c r="C795" s="33"/>
      <c r="D795" s="53"/>
      <c r="E795" s="53"/>
      <c r="I795" s="3"/>
      <c r="J795" s="163"/>
      <c r="K795" s="1"/>
      <c r="M795" s="111"/>
      <c r="P795" s="1"/>
      <c r="Q795" s="50"/>
      <c r="R795" s="42"/>
      <c r="S795" s="50"/>
    </row>
    <row r="796" spans="1:19" s="2" customFormat="1" x14ac:dyDescent="0.2">
      <c r="A796" s="1"/>
      <c r="B796" s="1"/>
      <c r="C796" s="33"/>
      <c r="D796" s="53"/>
      <c r="E796" s="53"/>
      <c r="I796" s="3"/>
      <c r="J796" s="163"/>
      <c r="K796" s="1"/>
      <c r="M796" s="111"/>
      <c r="P796" s="1"/>
      <c r="Q796" s="50"/>
      <c r="R796" s="42"/>
      <c r="S796" s="50"/>
    </row>
    <row r="797" spans="1:19" s="2" customFormat="1" x14ac:dyDescent="0.2">
      <c r="A797" s="1"/>
      <c r="B797" s="1"/>
      <c r="C797" s="33"/>
      <c r="D797" s="53"/>
      <c r="E797" s="53"/>
      <c r="I797" s="3"/>
      <c r="J797" s="163"/>
      <c r="K797" s="1"/>
      <c r="M797" s="111"/>
      <c r="P797" s="1"/>
      <c r="Q797" s="50"/>
      <c r="R797" s="42"/>
      <c r="S797" s="50"/>
    </row>
    <row r="798" spans="1:19" s="2" customFormat="1" x14ac:dyDescent="0.2">
      <c r="A798" s="1"/>
      <c r="B798" s="1"/>
      <c r="C798" s="33"/>
      <c r="D798" s="53"/>
      <c r="E798" s="53"/>
      <c r="I798" s="3"/>
      <c r="J798" s="163"/>
      <c r="K798" s="1"/>
      <c r="M798" s="111"/>
      <c r="P798" s="1"/>
      <c r="Q798" s="50"/>
      <c r="R798" s="42"/>
      <c r="S798" s="50"/>
    </row>
    <row r="799" spans="1:19" s="2" customFormat="1" x14ac:dyDescent="0.2">
      <c r="A799" s="1"/>
      <c r="B799" s="1"/>
      <c r="C799" s="33"/>
      <c r="D799" s="53"/>
      <c r="E799" s="53"/>
      <c r="I799" s="3"/>
      <c r="J799" s="163"/>
      <c r="K799" s="1"/>
      <c r="M799" s="111"/>
      <c r="P799" s="1"/>
      <c r="Q799" s="50"/>
      <c r="R799" s="42"/>
      <c r="S799" s="50"/>
    </row>
    <row r="800" spans="1:19" s="2" customFormat="1" x14ac:dyDescent="0.2">
      <c r="A800" s="1"/>
      <c r="B800" s="1"/>
      <c r="C800" s="33"/>
      <c r="D800" s="53"/>
      <c r="E800" s="53"/>
      <c r="I800" s="3"/>
      <c r="J800" s="163"/>
      <c r="K800" s="1"/>
      <c r="M800" s="111"/>
      <c r="P800" s="1"/>
      <c r="Q800" s="50"/>
      <c r="R800" s="42"/>
      <c r="S800" s="50"/>
    </row>
    <row r="801" spans="1:19" s="2" customFormat="1" x14ac:dyDescent="0.2">
      <c r="A801" s="1"/>
      <c r="B801" s="1"/>
      <c r="C801" s="33"/>
      <c r="D801" s="53"/>
      <c r="E801" s="53"/>
      <c r="I801" s="3"/>
      <c r="J801" s="163"/>
      <c r="K801" s="1"/>
      <c r="M801" s="111"/>
      <c r="P801" s="1"/>
      <c r="Q801" s="50"/>
      <c r="R801" s="42"/>
      <c r="S801" s="50"/>
    </row>
    <row r="802" spans="1:19" s="2" customFormat="1" x14ac:dyDescent="0.2">
      <c r="A802" s="1"/>
      <c r="B802" s="1"/>
      <c r="C802" s="33"/>
      <c r="D802" s="53"/>
      <c r="E802" s="53"/>
      <c r="I802" s="3"/>
      <c r="J802" s="163"/>
      <c r="K802" s="1"/>
      <c r="M802" s="111"/>
      <c r="P802" s="1"/>
      <c r="Q802" s="50"/>
      <c r="R802" s="42"/>
      <c r="S802" s="50"/>
    </row>
    <row r="803" spans="1:19" s="2" customFormat="1" x14ac:dyDescent="0.2">
      <c r="A803" s="1"/>
      <c r="B803" s="1"/>
      <c r="C803" s="33"/>
      <c r="D803" s="53"/>
      <c r="E803" s="53"/>
      <c r="I803" s="3"/>
      <c r="J803" s="163"/>
      <c r="K803" s="1"/>
      <c r="M803" s="111"/>
      <c r="P803" s="1"/>
      <c r="Q803" s="50"/>
      <c r="R803" s="42"/>
      <c r="S803" s="50"/>
    </row>
    <row r="804" spans="1:19" s="2" customFormat="1" x14ac:dyDescent="0.2">
      <c r="A804" s="1"/>
      <c r="B804" s="1"/>
      <c r="C804" s="33"/>
      <c r="D804" s="53"/>
      <c r="E804" s="53"/>
      <c r="I804" s="3"/>
      <c r="J804" s="163"/>
      <c r="K804" s="1"/>
      <c r="M804" s="111"/>
      <c r="P804" s="1"/>
      <c r="Q804" s="50"/>
      <c r="R804" s="42"/>
      <c r="S804" s="50"/>
    </row>
    <row r="805" spans="1:19" s="2" customFormat="1" x14ac:dyDescent="0.2">
      <c r="A805" s="1"/>
      <c r="B805" s="1"/>
      <c r="C805" s="33"/>
      <c r="D805" s="53"/>
      <c r="E805" s="53"/>
      <c r="I805" s="3"/>
      <c r="J805" s="163"/>
      <c r="K805" s="1"/>
      <c r="M805" s="111"/>
      <c r="P805" s="1"/>
      <c r="Q805" s="50"/>
      <c r="R805" s="42"/>
      <c r="S805" s="50"/>
    </row>
    <row r="806" spans="1:19" s="2" customFormat="1" x14ac:dyDescent="0.2">
      <c r="A806" s="1"/>
      <c r="B806" s="1"/>
      <c r="C806" s="33"/>
      <c r="D806" s="53"/>
      <c r="E806" s="53"/>
      <c r="I806" s="3"/>
      <c r="J806" s="163"/>
      <c r="K806" s="1"/>
      <c r="M806" s="111"/>
      <c r="P806" s="1"/>
      <c r="Q806" s="50"/>
      <c r="R806" s="42"/>
      <c r="S806" s="50"/>
    </row>
    <row r="807" spans="1:19" s="2" customFormat="1" x14ac:dyDescent="0.2">
      <c r="A807" s="1"/>
      <c r="B807" s="1"/>
      <c r="C807" s="33"/>
      <c r="D807" s="53"/>
      <c r="E807" s="53"/>
      <c r="I807" s="3"/>
      <c r="J807" s="163"/>
      <c r="K807" s="1"/>
      <c r="M807" s="111"/>
      <c r="P807" s="1"/>
      <c r="Q807" s="50"/>
      <c r="R807" s="42"/>
      <c r="S807" s="50"/>
    </row>
    <row r="808" spans="1:19" s="2" customFormat="1" x14ac:dyDescent="0.2">
      <c r="A808" s="1"/>
      <c r="B808" s="1"/>
      <c r="C808" s="33"/>
      <c r="D808" s="53"/>
      <c r="E808" s="53"/>
      <c r="I808" s="3"/>
      <c r="J808" s="163"/>
      <c r="K808" s="1"/>
      <c r="M808" s="111"/>
      <c r="P808" s="1"/>
      <c r="Q808" s="50"/>
      <c r="R808" s="42"/>
      <c r="S808" s="50"/>
    </row>
    <row r="809" spans="1:19" s="2" customFormat="1" x14ac:dyDescent="0.2">
      <c r="A809" s="1"/>
      <c r="B809" s="1"/>
      <c r="C809" s="33"/>
      <c r="D809" s="53"/>
      <c r="E809" s="53"/>
      <c r="I809" s="3"/>
      <c r="J809" s="163"/>
      <c r="K809" s="1"/>
      <c r="M809" s="111"/>
      <c r="P809" s="1"/>
      <c r="Q809" s="50"/>
      <c r="R809" s="42"/>
      <c r="S809" s="50"/>
    </row>
    <row r="810" spans="1:19" s="2" customFormat="1" x14ac:dyDescent="0.2">
      <c r="A810" s="1"/>
      <c r="B810" s="1"/>
      <c r="C810" s="33"/>
      <c r="D810" s="53"/>
      <c r="E810" s="53"/>
      <c r="I810" s="3"/>
      <c r="J810" s="163"/>
      <c r="K810" s="1"/>
      <c r="M810" s="111"/>
      <c r="P810" s="1"/>
      <c r="Q810" s="50"/>
      <c r="R810" s="42"/>
      <c r="S810" s="50"/>
    </row>
    <row r="811" spans="1:19" s="2" customFormat="1" x14ac:dyDescent="0.2">
      <c r="A811" s="1"/>
      <c r="B811" s="1"/>
      <c r="C811" s="33"/>
      <c r="D811" s="53"/>
      <c r="E811" s="53"/>
      <c r="I811" s="3"/>
      <c r="J811" s="163"/>
      <c r="K811" s="1"/>
      <c r="M811" s="111"/>
      <c r="P811" s="1"/>
      <c r="Q811" s="50"/>
      <c r="R811" s="42"/>
      <c r="S811" s="50"/>
    </row>
    <row r="812" spans="1:19" s="2" customFormat="1" x14ac:dyDescent="0.2">
      <c r="A812" s="1"/>
      <c r="B812" s="1"/>
      <c r="C812" s="33"/>
      <c r="D812" s="53"/>
      <c r="E812" s="53"/>
      <c r="I812" s="3"/>
      <c r="J812" s="163"/>
      <c r="K812" s="1"/>
      <c r="M812" s="111"/>
      <c r="P812" s="1"/>
      <c r="Q812" s="50"/>
      <c r="R812" s="42"/>
      <c r="S812" s="50"/>
    </row>
    <row r="813" spans="1:19" s="2" customFormat="1" x14ac:dyDescent="0.2">
      <c r="A813" s="1"/>
      <c r="B813" s="1"/>
      <c r="C813" s="33"/>
      <c r="D813" s="53"/>
      <c r="E813" s="53"/>
      <c r="I813" s="3"/>
      <c r="J813" s="163"/>
      <c r="K813" s="1"/>
      <c r="M813" s="111"/>
      <c r="P813" s="1"/>
      <c r="Q813" s="50"/>
      <c r="R813" s="42"/>
      <c r="S813" s="50"/>
    </row>
    <row r="814" spans="1:19" s="2" customFormat="1" x14ac:dyDescent="0.2">
      <c r="A814" s="1"/>
      <c r="B814" s="1"/>
      <c r="C814" s="33"/>
      <c r="D814" s="53"/>
      <c r="E814" s="53"/>
      <c r="I814" s="3"/>
      <c r="J814" s="163"/>
      <c r="K814" s="1"/>
      <c r="M814" s="111"/>
      <c r="P814" s="1"/>
      <c r="Q814" s="50"/>
      <c r="R814" s="42"/>
      <c r="S814" s="50"/>
    </row>
    <row r="815" spans="1:19" s="2" customFormat="1" x14ac:dyDescent="0.2">
      <c r="A815" s="1"/>
      <c r="B815" s="1"/>
      <c r="C815" s="33"/>
      <c r="D815" s="53"/>
      <c r="E815" s="53"/>
      <c r="I815" s="3"/>
      <c r="J815" s="163"/>
      <c r="K815" s="1"/>
      <c r="M815" s="111"/>
      <c r="P815" s="1"/>
      <c r="Q815" s="50"/>
      <c r="R815" s="42"/>
      <c r="S815" s="50"/>
    </row>
    <row r="816" spans="1:19" s="2" customFormat="1" x14ac:dyDescent="0.2">
      <c r="A816" s="1"/>
      <c r="B816" s="1"/>
      <c r="C816" s="33"/>
      <c r="D816" s="53"/>
      <c r="E816" s="53"/>
      <c r="I816" s="3"/>
      <c r="J816" s="163"/>
      <c r="K816" s="1"/>
      <c r="M816" s="111"/>
      <c r="P816" s="1"/>
      <c r="Q816" s="50"/>
      <c r="R816" s="42"/>
      <c r="S816" s="50"/>
    </row>
    <row r="817" spans="1:19" s="2" customFormat="1" x14ac:dyDescent="0.2">
      <c r="A817" s="1"/>
      <c r="B817" s="1"/>
      <c r="C817" s="33"/>
      <c r="D817" s="53"/>
      <c r="E817" s="53"/>
      <c r="I817" s="3"/>
      <c r="J817" s="163"/>
      <c r="K817" s="1"/>
      <c r="M817" s="111"/>
      <c r="P817" s="1"/>
      <c r="Q817" s="50"/>
      <c r="R817" s="42"/>
      <c r="S817" s="50"/>
    </row>
    <row r="818" spans="1:19" s="2" customFormat="1" x14ac:dyDescent="0.2">
      <c r="A818" s="1"/>
      <c r="B818" s="1"/>
      <c r="C818" s="33"/>
      <c r="D818" s="53"/>
      <c r="E818" s="53"/>
      <c r="I818" s="3"/>
      <c r="J818" s="163"/>
      <c r="K818" s="1"/>
      <c r="M818" s="111"/>
      <c r="P818" s="1"/>
      <c r="Q818" s="50"/>
      <c r="R818" s="42"/>
      <c r="S818" s="50"/>
    </row>
    <row r="819" spans="1:19" s="2" customFormat="1" x14ac:dyDescent="0.2">
      <c r="A819" s="1"/>
      <c r="B819" s="1"/>
      <c r="C819" s="33"/>
      <c r="D819" s="53"/>
      <c r="E819" s="53"/>
      <c r="I819" s="3"/>
      <c r="J819" s="163"/>
      <c r="K819" s="1"/>
      <c r="M819" s="111"/>
      <c r="P819" s="1"/>
      <c r="Q819" s="50"/>
      <c r="R819" s="42"/>
      <c r="S819" s="50"/>
    </row>
    <row r="820" spans="1:19" s="2" customFormat="1" x14ac:dyDescent="0.2">
      <c r="A820" s="1"/>
      <c r="B820" s="1"/>
      <c r="C820" s="33"/>
      <c r="D820" s="53"/>
      <c r="E820" s="53"/>
      <c r="I820" s="3"/>
      <c r="J820" s="163"/>
      <c r="K820" s="1"/>
      <c r="M820" s="111"/>
      <c r="P820" s="1"/>
      <c r="Q820" s="50"/>
      <c r="R820" s="42"/>
      <c r="S820" s="50"/>
    </row>
    <row r="821" spans="1:19" s="2" customFormat="1" x14ac:dyDescent="0.2">
      <c r="A821" s="1"/>
      <c r="B821" s="1"/>
      <c r="C821" s="33"/>
      <c r="D821" s="53"/>
      <c r="E821" s="53"/>
      <c r="I821" s="3"/>
      <c r="J821" s="163"/>
      <c r="K821" s="1"/>
      <c r="M821" s="111"/>
      <c r="P821" s="1"/>
      <c r="Q821" s="50"/>
      <c r="R821" s="42"/>
      <c r="S821" s="50"/>
    </row>
    <row r="822" spans="1:19" s="2" customFormat="1" x14ac:dyDescent="0.2">
      <c r="A822" s="1"/>
      <c r="B822" s="1"/>
      <c r="C822" s="33"/>
      <c r="D822" s="53"/>
      <c r="E822" s="53"/>
      <c r="I822" s="3"/>
      <c r="J822" s="163"/>
      <c r="K822" s="1"/>
      <c r="M822" s="111"/>
      <c r="P822" s="1"/>
      <c r="Q822" s="50"/>
      <c r="R822" s="42"/>
      <c r="S822" s="50"/>
    </row>
    <row r="823" spans="1:19" s="2" customFormat="1" x14ac:dyDescent="0.2">
      <c r="A823" s="1"/>
      <c r="B823" s="1"/>
      <c r="C823" s="33"/>
      <c r="D823" s="53"/>
      <c r="E823" s="53"/>
      <c r="I823" s="3"/>
      <c r="J823" s="163"/>
      <c r="K823" s="1"/>
      <c r="M823" s="111"/>
      <c r="P823" s="1"/>
      <c r="Q823" s="50"/>
      <c r="R823" s="42"/>
      <c r="S823" s="50"/>
    </row>
    <row r="824" spans="1:19" s="2" customFormat="1" x14ac:dyDescent="0.2">
      <c r="A824" s="1"/>
      <c r="B824" s="1"/>
      <c r="C824" s="33"/>
      <c r="D824" s="53"/>
      <c r="E824" s="53"/>
      <c r="I824" s="3"/>
      <c r="J824" s="163"/>
      <c r="K824" s="1"/>
      <c r="M824" s="111"/>
      <c r="P824" s="1"/>
      <c r="Q824" s="50"/>
      <c r="R824" s="42"/>
      <c r="S824" s="50"/>
    </row>
    <row r="825" spans="1:19" s="2" customFormat="1" x14ac:dyDescent="0.2">
      <c r="A825" s="1"/>
      <c r="B825" s="1"/>
      <c r="C825" s="33"/>
      <c r="D825" s="53"/>
      <c r="E825" s="53"/>
      <c r="I825" s="3"/>
      <c r="J825" s="163"/>
      <c r="K825" s="1"/>
      <c r="M825" s="111"/>
      <c r="P825" s="1"/>
      <c r="Q825" s="50"/>
      <c r="R825" s="42"/>
      <c r="S825" s="50"/>
    </row>
    <row r="826" spans="1:19" s="2" customFormat="1" x14ac:dyDescent="0.2">
      <c r="A826" s="1"/>
      <c r="B826" s="1"/>
      <c r="C826" s="33"/>
      <c r="D826" s="53"/>
      <c r="E826" s="53"/>
      <c r="I826" s="3"/>
      <c r="J826" s="163"/>
      <c r="K826" s="1"/>
      <c r="M826" s="111"/>
      <c r="P826" s="1"/>
      <c r="Q826" s="50"/>
      <c r="R826" s="42"/>
      <c r="S826" s="50"/>
    </row>
    <row r="827" spans="1:19" s="2" customFormat="1" x14ac:dyDescent="0.2">
      <c r="A827" s="1"/>
      <c r="B827" s="1"/>
      <c r="C827" s="33"/>
      <c r="D827" s="53"/>
      <c r="E827" s="53"/>
      <c r="I827" s="3"/>
      <c r="J827" s="163"/>
      <c r="K827" s="1"/>
      <c r="M827" s="111"/>
      <c r="P827" s="1"/>
      <c r="Q827" s="50"/>
      <c r="R827" s="42"/>
      <c r="S827" s="50"/>
    </row>
    <row r="828" spans="1:19" s="2" customFormat="1" x14ac:dyDescent="0.2">
      <c r="A828" s="1"/>
      <c r="B828" s="1"/>
      <c r="C828" s="33"/>
      <c r="D828" s="53"/>
      <c r="E828" s="53"/>
      <c r="I828" s="3"/>
      <c r="J828" s="163"/>
      <c r="K828" s="1"/>
      <c r="M828" s="111"/>
      <c r="P828" s="1"/>
      <c r="Q828" s="50"/>
      <c r="R828" s="42"/>
      <c r="S828" s="50"/>
    </row>
    <row r="829" spans="1:19" s="2" customFormat="1" x14ac:dyDescent="0.2">
      <c r="A829" s="1"/>
      <c r="B829" s="1"/>
      <c r="C829" s="33"/>
      <c r="D829" s="53"/>
      <c r="E829" s="53"/>
      <c r="I829" s="3"/>
      <c r="J829" s="163"/>
      <c r="K829" s="1"/>
      <c r="M829" s="111"/>
      <c r="P829" s="1"/>
      <c r="Q829" s="50"/>
      <c r="R829" s="42"/>
      <c r="S829" s="50"/>
    </row>
    <row r="830" spans="1:19" s="2" customFormat="1" x14ac:dyDescent="0.2">
      <c r="A830" s="1"/>
      <c r="B830" s="1"/>
      <c r="C830" s="33"/>
      <c r="D830" s="53"/>
      <c r="E830" s="53"/>
      <c r="I830" s="3"/>
      <c r="J830" s="163"/>
      <c r="K830" s="1"/>
      <c r="M830" s="111"/>
      <c r="P830" s="1"/>
      <c r="Q830" s="50"/>
      <c r="R830" s="42"/>
      <c r="S830" s="50"/>
    </row>
    <row r="831" spans="1:19" s="2" customFormat="1" x14ac:dyDescent="0.2">
      <c r="A831" s="1"/>
      <c r="B831" s="1"/>
      <c r="C831" s="33"/>
      <c r="D831" s="53"/>
      <c r="E831" s="53"/>
      <c r="I831" s="3"/>
      <c r="J831" s="163"/>
      <c r="K831" s="1"/>
      <c r="M831" s="111"/>
      <c r="P831" s="1"/>
      <c r="Q831" s="50"/>
      <c r="R831" s="42"/>
      <c r="S831" s="50"/>
    </row>
    <row r="832" spans="1:19" s="2" customFormat="1" x14ac:dyDescent="0.2">
      <c r="A832" s="1"/>
      <c r="B832" s="1"/>
      <c r="C832" s="33"/>
      <c r="D832" s="53"/>
      <c r="E832" s="53"/>
      <c r="I832" s="3"/>
      <c r="J832" s="163"/>
      <c r="K832" s="1"/>
      <c r="M832" s="111"/>
      <c r="P832" s="1"/>
      <c r="Q832" s="50"/>
      <c r="R832" s="42"/>
      <c r="S832" s="50"/>
    </row>
    <row r="833" spans="1:19" s="2" customFormat="1" x14ac:dyDescent="0.2">
      <c r="A833" s="1"/>
      <c r="B833" s="1"/>
      <c r="C833" s="33"/>
      <c r="D833" s="53"/>
      <c r="E833" s="53"/>
      <c r="I833" s="3"/>
      <c r="J833" s="163"/>
      <c r="K833" s="1"/>
      <c r="M833" s="111"/>
      <c r="P833" s="1"/>
      <c r="Q833" s="50"/>
      <c r="R833" s="42"/>
      <c r="S833" s="50"/>
    </row>
    <row r="834" spans="1:19" s="2" customFormat="1" x14ac:dyDescent="0.2">
      <c r="A834" s="1"/>
      <c r="B834" s="1"/>
      <c r="C834" s="33"/>
      <c r="D834" s="53"/>
      <c r="E834" s="53"/>
      <c r="I834" s="3"/>
      <c r="J834" s="163"/>
      <c r="K834" s="1"/>
      <c r="M834" s="111"/>
      <c r="P834" s="1"/>
      <c r="Q834" s="50"/>
      <c r="R834" s="42"/>
      <c r="S834" s="50"/>
    </row>
    <row r="835" spans="1:19" s="2" customFormat="1" x14ac:dyDescent="0.2">
      <c r="A835" s="1"/>
      <c r="B835" s="1"/>
      <c r="C835" s="33"/>
      <c r="D835" s="53"/>
      <c r="E835" s="53"/>
      <c r="I835" s="3"/>
      <c r="J835" s="163"/>
      <c r="K835" s="1"/>
      <c r="M835" s="111"/>
      <c r="P835" s="1"/>
      <c r="Q835" s="50"/>
      <c r="R835" s="42"/>
      <c r="S835" s="50"/>
    </row>
    <row r="836" spans="1:19" s="2" customFormat="1" x14ac:dyDescent="0.2">
      <c r="A836" s="1"/>
      <c r="B836" s="1"/>
      <c r="C836" s="33"/>
      <c r="D836" s="53"/>
      <c r="E836" s="53"/>
      <c r="I836" s="3"/>
      <c r="J836" s="163"/>
      <c r="K836" s="1"/>
      <c r="M836" s="111"/>
      <c r="P836" s="1"/>
      <c r="Q836" s="50"/>
      <c r="R836" s="42"/>
      <c r="S836" s="50"/>
    </row>
    <row r="837" spans="1:19" s="2" customFormat="1" x14ac:dyDescent="0.2">
      <c r="A837" s="1"/>
      <c r="B837" s="1"/>
      <c r="C837" s="33"/>
      <c r="D837" s="53"/>
      <c r="E837" s="53"/>
      <c r="I837" s="3"/>
      <c r="J837" s="163"/>
      <c r="K837" s="1"/>
      <c r="M837" s="111"/>
      <c r="P837" s="1"/>
      <c r="Q837" s="50"/>
      <c r="R837" s="42"/>
      <c r="S837" s="50"/>
    </row>
    <row r="838" spans="1:19" s="2" customFormat="1" x14ac:dyDescent="0.2">
      <c r="A838" s="1"/>
      <c r="B838" s="1"/>
      <c r="C838" s="33"/>
      <c r="D838" s="53"/>
      <c r="E838" s="53"/>
      <c r="I838" s="3"/>
      <c r="J838" s="163"/>
      <c r="K838" s="1"/>
      <c r="M838" s="111"/>
      <c r="P838" s="1"/>
      <c r="Q838" s="50"/>
      <c r="R838" s="42"/>
      <c r="S838" s="50"/>
    </row>
    <row r="839" spans="1:19" s="2" customFormat="1" x14ac:dyDescent="0.2">
      <c r="A839" s="1"/>
      <c r="B839" s="1"/>
      <c r="C839" s="33"/>
      <c r="D839" s="53"/>
      <c r="E839" s="53"/>
      <c r="I839" s="3"/>
      <c r="J839" s="163"/>
      <c r="K839" s="1"/>
      <c r="M839" s="111"/>
      <c r="P839" s="1"/>
      <c r="Q839" s="50"/>
      <c r="R839" s="42"/>
      <c r="S839" s="50"/>
    </row>
    <row r="840" spans="1:19" s="2" customFormat="1" x14ac:dyDescent="0.2">
      <c r="A840" s="1"/>
      <c r="B840" s="1"/>
      <c r="C840" s="33"/>
      <c r="D840" s="53"/>
      <c r="E840" s="53"/>
      <c r="I840" s="3"/>
      <c r="J840" s="163"/>
      <c r="K840" s="1"/>
      <c r="M840" s="111"/>
      <c r="P840" s="1"/>
      <c r="Q840" s="50"/>
      <c r="R840" s="42"/>
      <c r="S840" s="50"/>
    </row>
    <row r="841" spans="1:19" s="2" customFormat="1" x14ac:dyDescent="0.2">
      <c r="A841" s="1"/>
      <c r="B841" s="1"/>
      <c r="C841" s="33"/>
      <c r="D841" s="53"/>
      <c r="E841" s="53"/>
      <c r="I841" s="3"/>
      <c r="J841" s="163"/>
      <c r="K841" s="1"/>
      <c r="M841" s="111"/>
      <c r="P841" s="1"/>
      <c r="Q841" s="50"/>
      <c r="R841" s="42"/>
      <c r="S841" s="50"/>
    </row>
    <row r="842" spans="1:19" s="2" customFormat="1" x14ac:dyDescent="0.2">
      <c r="A842" s="1"/>
      <c r="B842" s="1"/>
      <c r="C842" s="33"/>
      <c r="D842" s="53"/>
      <c r="E842" s="53"/>
      <c r="I842" s="3"/>
      <c r="J842" s="163"/>
      <c r="K842" s="1"/>
      <c r="M842" s="111"/>
      <c r="P842" s="1"/>
      <c r="Q842" s="50"/>
      <c r="R842" s="42"/>
      <c r="S842" s="50"/>
    </row>
    <row r="843" spans="1:19" s="2" customFormat="1" x14ac:dyDescent="0.2">
      <c r="A843" s="1"/>
      <c r="B843" s="1"/>
      <c r="C843" s="33"/>
      <c r="D843" s="53"/>
      <c r="E843" s="53"/>
      <c r="I843" s="3"/>
      <c r="J843" s="163"/>
      <c r="K843" s="1"/>
      <c r="M843" s="111"/>
      <c r="P843" s="1"/>
      <c r="Q843" s="50"/>
      <c r="R843" s="42"/>
      <c r="S843" s="50"/>
    </row>
    <row r="844" spans="1:19" s="2" customFormat="1" x14ac:dyDescent="0.2">
      <c r="A844" s="1"/>
      <c r="B844" s="1"/>
      <c r="C844" s="33"/>
      <c r="D844" s="53"/>
      <c r="E844" s="53"/>
      <c r="I844" s="3"/>
      <c r="J844" s="163"/>
      <c r="K844" s="1"/>
      <c r="M844" s="111"/>
      <c r="P844" s="1"/>
      <c r="Q844" s="50"/>
      <c r="R844" s="42"/>
      <c r="S844" s="50"/>
    </row>
    <row r="845" spans="1:19" s="2" customFormat="1" x14ac:dyDescent="0.2">
      <c r="A845" s="1"/>
      <c r="B845" s="1"/>
      <c r="C845" s="33"/>
      <c r="D845" s="53"/>
      <c r="E845" s="53"/>
      <c r="I845" s="3"/>
      <c r="J845" s="163"/>
      <c r="K845" s="1"/>
      <c r="M845" s="111"/>
      <c r="P845" s="1"/>
      <c r="Q845" s="50"/>
      <c r="R845" s="42"/>
      <c r="S845" s="50"/>
    </row>
    <row r="846" spans="1:19" s="2" customFormat="1" x14ac:dyDescent="0.2">
      <c r="A846" s="1"/>
      <c r="B846" s="1"/>
      <c r="C846" s="33"/>
      <c r="D846" s="53"/>
      <c r="E846" s="53"/>
      <c r="I846" s="3"/>
      <c r="J846" s="163"/>
      <c r="K846" s="1"/>
      <c r="M846" s="111"/>
      <c r="P846" s="1"/>
      <c r="Q846" s="50"/>
      <c r="R846" s="42"/>
      <c r="S846" s="50"/>
    </row>
    <row r="847" spans="1:19" s="2" customFormat="1" x14ac:dyDescent="0.2">
      <c r="A847" s="1"/>
      <c r="B847" s="1"/>
      <c r="C847" s="33"/>
      <c r="D847" s="53"/>
      <c r="E847" s="53"/>
      <c r="I847" s="3"/>
      <c r="J847" s="163"/>
      <c r="K847" s="1"/>
      <c r="M847" s="111"/>
      <c r="P847" s="1"/>
      <c r="Q847" s="50"/>
      <c r="R847" s="42"/>
      <c r="S847" s="50"/>
    </row>
    <row r="848" spans="1:19" s="2" customFormat="1" x14ac:dyDescent="0.2">
      <c r="A848" s="1"/>
      <c r="B848" s="1"/>
      <c r="C848" s="33"/>
      <c r="D848" s="53"/>
      <c r="E848" s="53"/>
      <c r="I848" s="3"/>
      <c r="J848" s="163"/>
      <c r="K848" s="1"/>
      <c r="M848" s="111"/>
      <c r="P848" s="1"/>
      <c r="Q848" s="50"/>
      <c r="R848" s="42"/>
      <c r="S848" s="50"/>
    </row>
    <row r="849" spans="1:19" s="2" customFormat="1" x14ac:dyDescent="0.2">
      <c r="A849" s="1"/>
      <c r="B849" s="1"/>
      <c r="C849" s="33"/>
      <c r="D849" s="53"/>
      <c r="E849" s="53"/>
      <c r="I849" s="3"/>
      <c r="J849" s="163"/>
      <c r="K849" s="1"/>
      <c r="M849" s="111"/>
      <c r="P849" s="1"/>
      <c r="Q849" s="50"/>
      <c r="R849" s="42"/>
      <c r="S849" s="50"/>
    </row>
    <row r="850" spans="1:19" s="2" customFormat="1" x14ac:dyDescent="0.2">
      <c r="A850" s="1"/>
      <c r="B850" s="1"/>
      <c r="C850" s="33"/>
      <c r="D850" s="53"/>
      <c r="E850" s="53"/>
      <c r="I850" s="3"/>
      <c r="J850" s="163"/>
      <c r="K850" s="1"/>
      <c r="M850" s="111"/>
      <c r="P850" s="1"/>
      <c r="Q850" s="50"/>
      <c r="R850" s="42"/>
      <c r="S850" s="50"/>
    </row>
    <row r="851" spans="1:19" s="2" customFormat="1" x14ac:dyDescent="0.2">
      <c r="A851" s="1"/>
      <c r="B851" s="1"/>
      <c r="C851" s="33"/>
      <c r="D851" s="53"/>
      <c r="E851" s="53"/>
      <c r="I851" s="3"/>
      <c r="J851" s="163"/>
      <c r="K851" s="1"/>
      <c r="M851" s="111"/>
      <c r="P851" s="1"/>
      <c r="Q851" s="50"/>
      <c r="R851" s="42"/>
      <c r="S851" s="50"/>
    </row>
    <row r="852" spans="1:19" s="2" customFormat="1" x14ac:dyDescent="0.2">
      <c r="A852" s="1"/>
      <c r="B852" s="1"/>
      <c r="C852" s="33"/>
      <c r="D852" s="53"/>
      <c r="E852" s="53"/>
      <c r="I852" s="3"/>
      <c r="J852" s="163"/>
      <c r="K852" s="1"/>
      <c r="M852" s="111"/>
      <c r="P852" s="1"/>
      <c r="Q852" s="50"/>
      <c r="R852" s="42"/>
      <c r="S852" s="50"/>
    </row>
    <row r="853" spans="1:19" s="2" customFormat="1" x14ac:dyDescent="0.2">
      <c r="A853" s="1"/>
      <c r="B853" s="1"/>
      <c r="C853" s="33"/>
      <c r="D853" s="53"/>
      <c r="E853" s="53"/>
      <c r="I853" s="3"/>
      <c r="J853" s="163"/>
      <c r="K853" s="1"/>
      <c r="M853" s="111"/>
      <c r="P853" s="1"/>
      <c r="Q853" s="50"/>
      <c r="R853" s="42"/>
      <c r="S853" s="50"/>
    </row>
    <row r="854" spans="1:19" s="2" customFormat="1" x14ac:dyDescent="0.2">
      <c r="A854" s="1"/>
      <c r="B854" s="1"/>
      <c r="C854" s="33"/>
      <c r="D854" s="53"/>
      <c r="E854" s="53"/>
      <c r="I854" s="3"/>
      <c r="J854" s="163"/>
      <c r="K854" s="1"/>
      <c r="M854" s="111"/>
      <c r="P854" s="1"/>
      <c r="Q854" s="50"/>
      <c r="R854" s="42"/>
      <c r="S854" s="50"/>
    </row>
    <row r="855" spans="1:19" s="2" customFormat="1" x14ac:dyDescent="0.2">
      <c r="A855" s="1"/>
      <c r="B855" s="1"/>
      <c r="C855" s="33"/>
      <c r="D855" s="53"/>
      <c r="E855" s="53"/>
      <c r="I855" s="3"/>
      <c r="J855" s="163"/>
      <c r="K855" s="1"/>
      <c r="M855" s="111"/>
      <c r="P855" s="1"/>
      <c r="Q855" s="50"/>
      <c r="R855" s="42"/>
      <c r="S855" s="50"/>
    </row>
    <row r="856" spans="1:19" s="2" customFormat="1" x14ac:dyDescent="0.2">
      <c r="A856" s="1"/>
      <c r="B856" s="1"/>
      <c r="C856" s="33"/>
      <c r="D856" s="53"/>
      <c r="E856" s="53"/>
      <c r="I856" s="3"/>
      <c r="J856" s="163"/>
      <c r="K856" s="1"/>
      <c r="M856" s="111"/>
      <c r="P856" s="1"/>
      <c r="Q856" s="50"/>
      <c r="R856" s="42"/>
      <c r="S856" s="50"/>
    </row>
    <row r="857" spans="1:19" s="2" customFormat="1" x14ac:dyDescent="0.2">
      <c r="A857" s="1"/>
      <c r="B857" s="1"/>
      <c r="C857" s="33"/>
      <c r="D857" s="53"/>
      <c r="E857" s="53"/>
      <c r="I857" s="3"/>
      <c r="J857" s="163"/>
      <c r="K857" s="1"/>
      <c r="M857" s="111"/>
      <c r="P857" s="1"/>
      <c r="Q857" s="50"/>
      <c r="R857" s="42"/>
      <c r="S857" s="50"/>
    </row>
    <row r="858" spans="1:19" s="2" customFormat="1" x14ac:dyDescent="0.2">
      <c r="A858" s="1"/>
      <c r="B858" s="1"/>
      <c r="C858" s="33"/>
      <c r="D858" s="53"/>
      <c r="E858" s="53"/>
      <c r="I858" s="3"/>
      <c r="J858" s="163"/>
      <c r="K858" s="1"/>
      <c r="M858" s="111"/>
      <c r="P858" s="1"/>
      <c r="Q858" s="50"/>
      <c r="R858" s="42"/>
      <c r="S858" s="50"/>
    </row>
    <row r="859" spans="1:19" s="2" customFormat="1" x14ac:dyDescent="0.2">
      <c r="A859" s="1"/>
      <c r="B859" s="1"/>
      <c r="C859" s="33"/>
      <c r="D859" s="53"/>
      <c r="E859" s="53"/>
      <c r="I859" s="3"/>
      <c r="J859" s="163"/>
      <c r="K859" s="1"/>
      <c r="M859" s="111"/>
      <c r="P859" s="1"/>
      <c r="Q859" s="50"/>
      <c r="R859" s="42"/>
      <c r="S859" s="50"/>
    </row>
    <row r="860" spans="1:19" s="2" customFormat="1" x14ac:dyDescent="0.2">
      <c r="A860" s="1"/>
      <c r="B860" s="1"/>
      <c r="C860" s="33"/>
      <c r="D860" s="53"/>
      <c r="E860" s="53"/>
      <c r="I860" s="3"/>
      <c r="J860" s="163"/>
      <c r="K860" s="1"/>
      <c r="M860" s="111"/>
      <c r="P860" s="1"/>
      <c r="Q860" s="50"/>
      <c r="R860" s="42"/>
      <c r="S860" s="50"/>
    </row>
    <row r="861" spans="1:19" s="2" customFormat="1" x14ac:dyDescent="0.2">
      <c r="A861" s="1"/>
      <c r="B861" s="1"/>
      <c r="C861" s="33"/>
      <c r="D861" s="53"/>
      <c r="E861" s="53"/>
      <c r="I861" s="3"/>
      <c r="J861" s="163"/>
      <c r="K861" s="1"/>
      <c r="M861" s="111"/>
      <c r="P861" s="1"/>
      <c r="Q861" s="50"/>
      <c r="R861" s="42"/>
      <c r="S861" s="50"/>
    </row>
    <row r="862" spans="1:19" s="2" customFormat="1" x14ac:dyDescent="0.2">
      <c r="A862" s="1"/>
      <c r="B862" s="1"/>
      <c r="C862" s="33"/>
      <c r="D862" s="53"/>
      <c r="E862" s="53"/>
      <c r="I862" s="3"/>
      <c r="J862" s="163"/>
      <c r="K862" s="1"/>
      <c r="M862" s="111"/>
      <c r="P862" s="1"/>
      <c r="Q862" s="50"/>
      <c r="R862" s="42"/>
      <c r="S862" s="50"/>
    </row>
    <row r="863" spans="1:19" s="2" customFormat="1" x14ac:dyDescent="0.2">
      <c r="A863" s="1"/>
      <c r="B863" s="1"/>
      <c r="C863" s="33"/>
      <c r="D863" s="53"/>
      <c r="E863" s="53"/>
      <c r="I863" s="3"/>
      <c r="J863" s="163"/>
      <c r="K863" s="1"/>
      <c r="M863" s="111"/>
      <c r="P863" s="1"/>
      <c r="Q863" s="50"/>
      <c r="R863" s="42"/>
      <c r="S863" s="50"/>
    </row>
    <row r="864" spans="1:19" s="2" customFormat="1" x14ac:dyDescent="0.2">
      <c r="A864" s="1"/>
      <c r="B864" s="1"/>
      <c r="C864" s="33"/>
      <c r="D864" s="53"/>
      <c r="E864" s="53"/>
      <c r="I864" s="3"/>
      <c r="J864" s="163"/>
      <c r="K864" s="1"/>
      <c r="M864" s="111"/>
      <c r="P864" s="1"/>
      <c r="Q864" s="50"/>
      <c r="R864" s="42"/>
      <c r="S864" s="50"/>
    </row>
    <row r="865" spans="1:19" s="2" customFormat="1" x14ac:dyDescent="0.2">
      <c r="A865" s="1"/>
      <c r="B865" s="1"/>
      <c r="C865" s="33"/>
      <c r="D865" s="53"/>
      <c r="E865" s="53"/>
      <c r="I865" s="3"/>
      <c r="J865" s="163"/>
      <c r="K865" s="1"/>
      <c r="M865" s="111"/>
      <c r="P865" s="1"/>
      <c r="Q865" s="50"/>
      <c r="R865" s="42"/>
      <c r="S865" s="50"/>
    </row>
    <row r="866" spans="1:19" s="2" customFormat="1" x14ac:dyDescent="0.2">
      <c r="A866" s="1"/>
      <c r="B866" s="1"/>
      <c r="C866" s="33"/>
      <c r="D866" s="53"/>
      <c r="E866" s="53"/>
      <c r="I866" s="3"/>
      <c r="J866" s="163"/>
      <c r="K866" s="1"/>
      <c r="M866" s="111"/>
      <c r="P866" s="1"/>
      <c r="Q866" s="50"/>
      <c r="R866" s="42"/>
      <c r="S866" s="50"/>
    </row>
    <row r="867" spans="1:19" s="2" customFormat="1" x14ac:dyDescent="0.2">
      <c r="A867" s="1"/>
      <c r="B867" s="1"/>
      <c r="C867" s="33"/>
      <c r="D867" s="53"/>
      <c r="E867" s="53"/>
      <c r="I867" s="3"/>
      <c r="J867" s="163"/>
      <c r="K867" s="1"/>
      <c r="M867" s="111"/>
      <c r="P867" s="1"/>
      <c r="Q867" s="50"/>
      <c r="R867" s="42"/>
      <c r="S867" s="50"/>
    </row>
    <row r="868" spans="1:19" s="2" customFormat="1" x14ac:dyDescent="0.2">
      <c r="A868" s="1"/>
      <c r="B868" s="1"/>
      <c r="C868" s="33"/>
      <c r="D868" s="53"/>
      <c r="E868" s="53"/>
      <c r="I868" s="3"/>
      <c r="J868" s="163"/>
      <c r="K868" s="1"/>
      <c r="M868" s="111"/>
      <c r="P868" s="1"/>
      <c r="Q868" s="50"/>
      <c r="R868" s="42"/>
      <c r="S868" s="50"/>
    </row>
    <row r="869" spans="1:19" s="2" customFormat="1" x14ac:dyDescent="0.2">
      <c r="A869" s="1"/>
      <c r="B869" s="1"/>
      <c r="C869" s="33"/>
      <c r="D869" s="53"/>
      <c r="E869" s="53"/>
      <c r="I869" s="3"/>
      <c r="J869" s="163"/>
      <c r="K869" s="1"/>
      <c r="M869" s="111"/>
      <c r="P869" s="1"/>
      <c r="Q869" s="50"/>
      <c r="R869" s="42"/>
      <c r="S869" s="50"/>
    </row>
    <row r="870" spans="1:19" s="2" customFormat="1" x14ac:dyDescent="0.2">
      <c r="A870" s="1"/>
      <c r="B870" s="1"/>
      <c r="C870" s="33"/>
      <c r="D870" s="53"/>
      <c r="E870" s="53"/>
      <c r="I870" s="3"/>
      <c r="J870" s="163"/>
      <c r="K870" s="1"/>
      <c r="M870" s="111"/>
      <c r="P870" s="1"/>
      <c r="Q870" s="50"/>
      <c r="R870" s="42"/>
      <c r="S870" s="50"/>
    </row>
    <row r="871" spans="1:19" s="2" customFormat="1" x14ac:dyDescent="0.2">
      <c r="A871" s="1"/>
      <c r="B871" s="1"/>
      <c r="C871" s="33"/>
      <c r="D871" s="53"/>
      <c r="E871" s="53"/>
      <c r="I871" s="3"/>
      <c r="J871" s="163"/>
      <c r="K871" s="1"/>
      <c r="M871" s="111"/>
      <c r="P871" s="1"/>
      <c r="Q871" s="50"/>
      <c r="R871" s="42"/>
      <c r="S871" s="50"/>
    </row>
    <row r="872" spans="1:19" s="2" customFormat="1" x14ac:dyDescent="0.2">
      <c r="A872" s="1"/>
      <c r="B872" s="1"/>
      <c r="C872" s="33"/>
      <c r="D872" s="53"/>
      <c r="E872" s="53"/>
      <c r="I872" s="3"/>
      <c r="J872" s="163"/>
      <c r="K872" s="1"/>
      <c r="M872" s="111"/>
      <c r="P872" s="1"/>
      <c r="Q872" s="50"/>
      <c r="R872" s="42"/>
      <c r="S872" s="50"/>
    </row>
    <row r="873" spans="1:19" s="2" customFormat="1" x14ac:dyDescent="0.2">
      <c r="A873" s="1"/>
      <c r="B873" s="1"/>
      <c r="C873" s="33"/>
      <c r="D873" s="53"/>
      <c r="E873" s="53"/>
      <c r="I873" s="3"/>
      <c r="J873" s="163"/>
      <c r="K873" s="1"/>
      <c r="M873" s="111"/>
      <c r="P873" s="1"/>
      <c r="Q873" s="50"/>
      <c r="R873" s="42"/>
      <c r="S873" s="50"/>
    </row>
    <row r="874" spans="1:19" s="2" customFormat="1" x14ac:dyDescent="0.2">
      <c r="A874" s="1"/>
      <c r="B874" s="1"/>
      <c r="C874" s="33"/>
      <c r="D874" s="53"/>
      <c r="E874" s="53"/>
      <c r="I874" s="3"/>
      <c r="J874" s="163"/>
      <c r="K874" s="1"/>
      <c r="M874" s="111"/>
      <c r="P874" s="1"/>
      <c r="Q874" s="50"/>
      <c r="R874" s="42"/>
      <c r="S874" s="50"/>
    </row>
    <row r="875" spans="1:19" s="2" customFormat="1" x14ac:dyDescent="0.2">
      <c r="A875" s="1"/>
      <c r="B875" s="1"/>
      <c r="C875" s="33"/>
      <c r="D875" s="53"/>
      <c r="E875" s="53"/>
      <c r="I875" s="3"/>
      <c r="J875" s="163"/>
      <c r="K875" s="1"/>
      <c r="M875" s="111"/>
      <c r="P875" s="1"/>
      <c r="Q875" s="50"/>
      <c r="R875" s="42"/>
      <c r="S875" s="50"/>
    </row>
    <row r="876" spans="1:19" s="2" customFormat="1" x14ac:dyDescent="0.2">
      <c r="A876" s="1"/>
      <c r="B876" s="1"/>
      <c r="C876" s="33"/>
      <c r="D876" s="53"/>
      <c r="E876" s="53"/>
      <c r="I876" s="3"/>
      <c r="J876" s="163"/>
      <c r="K876" s="1"/>
      <c r="M876" s="111"/>
      <c r="P876" s="1"/>
      <c r="Q876" s="50"/>
      <c r="R876" s="42"/>
      <c r="S876" s="50"/>
    </row>
    <row r="877" spans="1:19" s="2" customFormat="1" x14ac:dyDescent="0.2">
      <c r="A877" s="1"/>
      <c r="B877" s="1"/>
      <c r="C877" s="33"/>
      <c r="D877" s="53"/>
      <c r="E877" s="53"/>
      <c r="I877" s="3"/>
      <c r="J877" s="163"/>
      <c r="K877" s="1"/>
      <c r="M877" s="111"/>
      <c r="P877" s="1"/>
      <c r="Q877" s="50"/>
      <c r="R877" s="42"/>
      <c r="S877" s="50"/>
    </row>
    <row r="878" spans="1:19" s="2" customFormat="1" x14ac:dyDescent="0.2">
      <c r="A878" s="1"/>
      <c r="B878" s="1"/>
      <c r="C878" s="33"/>
      <c r="D878" s="53"/>
      <c r="E878" s="53"/>
      <c r="I878" s="3"/>
      <c r="J878" s="163"/>
      <c r="K878" s="1"/>
      <c r="M878" s="111"/>
      <c r="P878" s="1"/>
      <c r="Q878" s="50"/>
      <c r="R878" s="42"/>
      <c r="S878" s="50"/>
    </row>
    <row r="879" spans="1:19" s="2" customFormat="1" x14ac:dyDescent="0.2">
      <c r="A879" s="1"/>
      <c r="B879" s="1"/>
      <c r="C879" s="33"/>
      <c r="D879" s="53"/>
      <c r="E879" s="53"/>
      <c r="I879" s="3"/>
      <c r="J879" s="163"/>
      <c r="K879" s="1"/>
      <c r="M879" s="111"/>
      <c r="P879" s="1"/>
      <c r="Q879" s="50"/>
      <c r="R879" s="42"/>
      <c r="S879" s="50"/>
    </row>
    <row r="880" spans="1:19" s="2" customFormat="1" x14ac:dyDescent="0.2">
      <c r="A880" s="1"/>
      <c r="B880" s="1"/>
      <c r="C880" s="33"/>
      <c r="D880" s="53"/>
      <c r="E880" s="53"/>
      <c r="I880" s="3"/>
      <c r="J880" s="163"/>
      <c r="K880" s="1"/>
      <c r="M880" s="111"/>
      <c r="P880" s="1"/>
      <c r="Q880" s="50"/>
      <c r="R880" s="42"/>
      <c r="S880" s="50"/>
    </row>
    <row r="881" spans="1:19" s="2" customFormat="1" x14ac:dyDescent="0.2">
      <c r="A881" s="1"/>
      <c r="B881" s="1"/>
      <c r="C881" s="33"/>
      <c r="D881" s="53"/>
      <c r="E881" s="53"/>
      <c r="I881" s="3"/>
      <c r="J881" s="163"/>
      <c r="K881" s="1"/>
      <c r="M881" s="111"/>
      <c r="P881" s="1"/>
      <c r="Q881" s="50"/>
      <c r="R881" s="42"/>
      <c r="S881" s="50"/>
    </row>
    <row r="882" spans="1:19" s="2" customFormat="1" x14ac:dyDescent="0.2">
      <c r="A882" s="1"/>
      <c r="B882" s="1"/>
      <c r="C882" s="33"/>
      <c r="D882" s="53"/>
      <c r="E882" s="53"/>
      <c r="I882" s="3"/>
      <c r="J882" s="163"/>
      <c r="K882" s="1"/>
      <c r="M882" s="111"/>
      <c r="P882" s="1"/>
      <c r="Q882" s="50"/>
      <c r="R882" s="42"/>
      <c r="S882" s="50"/>
    </row>
    <row r="883" spans="1:19" s="2" customFormat="1" x14ac:dyDescent="0.2">
      <c r="A883" s="1"/>
      <c r="B883" s="1"/>
      <c r="C883" s="33"/>
      <c r="D883" s="53"/>
      <c r="E883" s="53"/>
      <c r="I883" s="3"/>
      <c r="J883" s="163"/>
      <c r="K883" s="1"/>
      <c r="M883" s="111"/>
      <c r="P883" s="1"/>
      <c r="Q883" s="50"/>
      <c r="R883" s="42"/>
      <c r="S883" s="50"/>
    </row>
    <row r="884" spans="1:19" s="2" customFormat="1" x14ac:dyDescent="0.2">
      <c r="A884" s="1"/>
      <c r="B884" s="1"/>
      <c r="C884" s="33"/>
      <c r="D884" s="53"/>
      <c r="E884" s="53"/>
      <c r="I884" s="3"/>
      <c r="J884" s="163"/>
      <c r="K884" s="1"/>
      <c r="M884" s="111"/>
      <c r="P884" s="1"/>
      <c r="Q884" s="50"/>
      <c r="R884" s="42"/>
      <c r="S884" s="50"/>
    </row>
    <row r="885" spans="1:19" s="2" customFormat="1" x14ac:dyDescent="0.2">
      <c r="A885" s="1"/>
      <c r="B885" s="1"/>
      <c r="C885" s="33"/>
      <c r="D885" s="53"/>
      <c r="E885" s="53"/>
      <c r="I885" s="3"/>
      <c r="J885" s="163"/>
      <c r="K885" s="1"/>
      <c r="M885" s="111"/>
      <c r="P885" s="1"/>
      <c r="Q885" s="50"/>
      <c r="R885" s="42"/>
      <c r="S885" s="50"/>
    </row>
    <row r="886" spans="1:19" s="2" customFormat="1" x14ac:dyDescent="0.2">
      <c r="A886" s="1"/>
      <c r="B886" s="1"/>
      <c r="C886" s="33"/>
      <c r="D886" s="53"/>
      <c r="E886" s="53"/>
      <c r="I886" s="3"/>
      <c r="J886" s="163"/>
      <c r="K886" s="1"/>
      <c r="M886" s="111"/>
      <c r="P886" s="1"/>
      <c r="Q886" s="50"/>
      <c r="R886" s="42"/>
      <c r="S886" s="50"/>
    </row>
    <row r="887" spans="1:19" s="2" customFormat="1" x14ac:dyDescent="0.2">
      <c r="A887" s="1"/>
      <c r="B887" s="1"/>
      <c r="C887" s="33"/>
      <c r="D887" s="53"/>
      <c r="E887" s="53"/>
      <c r="I887" s="3"/>
      <c r="J887" s="163"/>
      <c r="K887" s="1"/>
      <c r="M887" s="111"/>
      <c r="P887" s="1"/>
      <c r="Q887" s="50"/>
      <c r="R887" s="42"/>
      <c r="S887" s="50"/>
    </row>
    <row r="888" spans="1:19" s="2" customFormat="1" x14ac:dyDescent="0.2">
      <c r="A888" s="1"/>
      <c r="B888" s="1"/>
      <c r="C888" s="33"/>
      <c r="D888" s="53"/>
      <c r="E888" s="53"/>
      <c r="I888" s="3"/>
      <c r="J888" s="163"/>
      <c r="K888" s="1"/>
      <c r="M888" s="111"/>
      <c r="P888" s="1"/>
      <c r="Q888" s="50"/>
      <c r="R888" s="42"/>
      <c r="S888" s="50"/>
    </row>
    <row r="889" spans="1:19" s="2" customFormat="1" x14ac:dyDescent="0.2">
      <c r="A889" s="1"/>
      <c r="B889" s="1"/>
      <c r="C889" s="33"/>
      <c r="D889" s="53"/>
      <c r="E889" s="53"/>
      <c r="I889" s="3"/>
      <c r="J889" s="163"/>
      <c r="K889" s="1"/>
      <c r="M889" s="111"/>
      <c r="P889" s="1"/>
      <c r="Q889" s="50"/>
      <c r="R889" s="42"/>
      <c r="S889" s="50"/>
    </row>
    <row r="890" spans="1:19" s="2" customFormat="1" x14ac:dyDescent="0.2">
      <c r="A890" s="1"/>
      <c r="B890" s="1"/>
      <c r="C890" s="33"/>
      <c r="D890" s="53"/>
      <c r="E890" s="53"/>
      <c r="I890" s="3"/>
      <c r="J890" s="163"/>
      <c r="K890" s="1"/>
      <c r="M890" s="111"/>
      <c r="P890" s="1"/>
      <c r="Q890" s="50"/>
      <c r="R890" s="42"/>
      <c r="S890" s="50"/>
    </row>
    <row r="891" spans="1:19" s="2" customFormat="1" x14ac:dyDescent="0.2">
      <c r="A891" s="1"/>
      <c r="B891" s="1"/>
      <c r="C891" s="33"/>
      <c r="D891" s="53"/>
      <c r="E891" s="53"/>
      <c r="I891" s="3"/>
      <c r="J891" s="163"/>
      <c r="K891" s="1"/>
      <c r="M891" s="111"/>
      <c r="P891" s="1"/>
      <c r="Q891" s="50"/>
      <c r="R891" s="42"/>
      <c r="S891" s="50"/>
    </row>
    <row r="892" spans="1:19" s="2" customFormat="1" x14ac:dyDescent="0.2">
      <c r="A892" s="1"/>
      <c r="B892" s="1"/>
      <c r="C892" s="33"/>
      <c r="D892" s="53"/>
      <c r="E892" s="53"/>
      <c r="I892" s="3"/>
      <c r="J892" s="163"/>
      <c r="K892" s="1"/>
      <c r="M892" s="111"/>
      <c r="P892" s="1"/>
      <c r="Q892" s="50"/>
      <c r="R892" s="42"/>
      <c r="S892" s="50"/>
    </row>
    <row r="893" spans="1:19" s="2" customFormat="1" x14ac:dyDescent="0.2">
      <c r="A893" s="1"/>
      <c r="B893" s="1"/>
      <c r="C893" s="33"/>
      <c r="D893" s="53"/>
      <c r="E893" s="53"/>
      <c r="I893" s="3"/>
      <c r="J893" s="163"/>
      <c r="K893" s="1"/>
      <c r="M893" s="111"/>
      <c r="P893" s="1"/>
      <c r="Q893" s="50"/>
      <c r="R893" s="42"/>
      <c r="S893" s="50"/>
    </row>
    <row r="894" spans="1:19" s="2" customFormat="1" x14ac:dyDescent="0.2">
      <c r="A894" s="1"/>
      <c r="B894" s="1"/>
      <c r="C894" s="33"/>
      <c r="D894" s="53"/>
      <c r="E894" s="53"/>
      <c r="I894" s="3"/>
      <c r="J894" s="163"/>
      <c r="K894" s="1"/>
      <c r="M894" s="111"/>
      <c r="P894" s="1"/>
      <c r="Q894" s="50"/>
      <c r="R894" s="42"/>
      <c r="S894" s="50"/>
    </row>
    <row r="895" spans="1:19" s="2" customFormat="1" x14ac:dyDescent="0.2">
      <c r="A895" s="1"/>
      <c r="B895" s="1"/>
      <c r="C895" s="33"/>
      <c r="D895" s="53"/>
      <c r="E895" s="53"/>
      <c r="I895" s="3"/>
      <c r="J895" s="163"/>
      <c r="K895" s="1"/>
      <c r="M895" s="111"/>
      <c r="P895" s="1"/>
      <c r="Q895" s="50"/>
      <c r="R895" s="42"/>
      <c r="S895" s="50"/>
    </row>
    <row r="896" spans="1:19" s="2" customFormat="1" x14ac:dyDescent="0.2">
      <c r="A896" s="1"/>
      <c r="B896" s="1"/>
      <c r="C896" s="33"/>
      <c r="D896" s="53"/>
      <c r="E896" s="53"/>
      <c r="I896" s="3"/>
      <c r="J896" s="163"/>
      <c r="K896" s="1"/>
      <c r="M896" s="111"/>
      <c r="P896" s="1"/>
      <c r="Q896" s="50"/>
      <c r="R896" s="42"/>
      <c r="S896" s="50"/>
    </row>
    <row r="897" spans="1:19" s="2" customFormat="1" x14ac:dyDescent="0.2">
      <c r="A897" s="1"/>
      <c r="B897" s="1"/>
      <c r="C897" s="33"/>
      <c r="D897" s="53"/>
      <c r="E897" s="53"/>
      <c r="I897" s="3"/>
      <c r="J897" s="163"/>
      <c r="K897" s="1"/>
      <c r="M897" s="111"/>
      <c r="P897" s="1"/>
      <c r="Q897" s="50"/>
      <c r="R897" s="42"/>
      <c r="S897" s="50"/>
    </row>
    <row r="898" spans="1:19" s="2" customFormat="1" x14ac:dyDescent="0.2">
      <c r="A898" s="1"/>
      <c r="B898" s="1"/>
      <c r="C898" s="33"/>
      <c r="D898" s="53"/>
      <c r="E898" s="53"/>
      <c r="I898" s="3"/>
      <c r="J898" s="163"/>
      <c r="K898" s="1"/>
      <c r="M898" s="111"/>
      <c r="P898" s="1"/>
      <c r="Q898" s="50"/>
      <c r="R898" s="42"/>
      <c r="S898" s="50"/>
    </row>
    <row r="899" spans="1:19" s="2" customFormat="1" x14ac:dyDescent="0.2">
      <c r="A899" s="1"/>
      <c r="B899" s="1"/>
      <c r="C899" s="33"/>
      <c r="D899" s="53"/>
      <c r="E899" s="53"/>
      <c r="I899" s="3"/>
      <c r="J899" s="163"/>
      <c r="K899" s="1"/>
      <c r="M899" s="111"/>
      <c r="P899" s="1"/>
      <c r="Q899" s="50"/>
      <c r="R899" s="42"/>
      <c r="S899" s="50"/>
    </row>
    <row r="900" spans="1:19" s="2" customFormat="1" x14ac:dyDescent="0.2">
      <c r="A900" s="1"/>
      <c r="B900" s="1"/>
      <c r="C900" s="33"/>
      <c r="D900" s="53"/>
      <c r="E900" s="53"/>
      <c r="I900" s="3"/>
      <c r="J900" s="163"/>
      <c r="K900" s="1"/>
      <c r="M900" s="111"/>
      <c r="P900" s="1"/>
      <c r="Q900" s="50"/>
      <c r="R900" s="42"/>
      <c r="S900" s="50"/>
    </row>
    <row r="901" spans="1:19" s="2" customFormat="1" x14ac:dyDescent="0.2">
      <c r="A901" s="1"/>
      <c r="B901" s="1"/>
      <c r="C901" s="33"/>
      <c r="D901" s="53"/>
      <c r="E901" s="53"/>
      <c r="I901" s="3"/>
      <c r="J901" s="163"/>
      <c r="K901" s="1"/>
      <c r="M901" s="111"/>
      <c r="P901" s="1"/>
      <c r="Q901" s="50"/>
      <c r="R901" s="42"/>
      <c r="S901" s="50"/>
    </row>
    <row r="902" spans="1:19" s="2" customFormat="1" x14ac:dyDescent="0.2">
      <c r="A902" s="1"/>
      <c r="B902" s="1"/>
      <c r="C902" s="33"/>
      <c r="D902" s="53"/>
      <c r="E902" s="53"/>
      <c r="I902" s="3"/>
      <c r="J902" s="163"/>
      <c r="K902" s="1"/>
      <c r="M902" s="111"/>
      <c r="P902" s="1"/>
      <c r="Q902" s="50"/>
      <c r="R902" s="42"/>
      <c r="S902" s="50"/>
    </row>
    <row r="903" spans="1:19" s="2" customFormat="1" x14ac:dyDescent="0.2">
      <c r="A903" s="1"/>
      <c r="B903" s="1"/>
      <c r="C903" s="33"/>
      <c r="D903" s="53"/>
      <c r="E903" s="53"/>
      <c r="I903" s="3"/>
      <c r="J903" s="163"/>
      <c r="K903" s="1"/>
      <c r="M903" s="111"/>
      <c r="P903" s="1"/>
      <c r="Q903" s="50"/>
      <c r="R903" s="42"/>
      <c r="S903" s="50"/>
    </row>
    <row r="904" spans="1:19" s="2" customFormat="1" x14ac:dyDescent="0.2">
      <c r="A904" s="1"/>
      <c r="B904" s="1"/>
      <c r="C904" s="33"/>
      <c r="D904" s="53"/>
      <c r="E904" s="53"/>
      <c r="I904" s="3"/>
      <c r="J904" s="163"/>
      <c r="K904" s="1"/>
      <c r="M904" s="111"/>
      <c r="P904" s="1"/>
      <c r="Q904" s="50"/>
      <c r="R904" s="42"/>
      <c r="S904" s="50"/>
    </row>
    <row r="905" spans="1:19" s="2" customFormat="1" x14ac:dyDescent="0.2">
      <c r="A905" s="1"/>
      <c r="B905" s="1"/>
      <c r="C905" s="33"/>
      <c r="D905" s="53"/>
      <c r="E905" s="53"/>
      <c r="I905" s="3"/>
      <c r="J905" s="163"/>
      <c r="K905" s="1"/>
      <c r="M905" s="111"/>
      <c r="P905" s="1"/>
      <c r="Q905" s="50"/>
      <c r="R905" s="42"/>
      <c r="S905" s="50"/>
    </row>
    <row r="906" spans="1:19" s="2" customFormat="1" x14ac:dyDescent="0.2">
      <c r="A906" s="1"/>
      <c r="B906" s="1"/>
      <c r="C906" s="33"/>
      <c r="D906" s="53"/>
      <c r="E906" s="53"/>
      <c r="I906" s="3"/>
      <c r="J906" s="163"/>
      <c r="K906" s="1"/>
      <c r="M906" s="111"/>
      <c r="P906" s="1"/>
      <c r="Q906" s="50"/>
      <c r="R906" s="42"/>
      <c r="S906" s="50"/>
    </row>
    <row r="907" spans="1:19" s="2" customFormat="1" x14ac:dyDescent="0.2">
      <c r="A907" s="1"/>
      <c r="B907" s="1"/>
      <c r="C907" s="33"/>
      <c r="D907" s="53"/>
      <c r="E907" s="53"/>
      <c r="I907" s="3"/>
      <c r="J907" s="163"/>
      <c r="K907" s="1"/>
      <c r="M907" s="111"/>
      <c r="P907" s="1"/>
      <c r="Q907" s="50"/>
      <c r="R907" s="42"/>
      <c r="S907" s="50"/>
    </row>
    <row r="908" spans="1:19" s="2" customFormat="1" x14ac:dyDescent="0.2">
      <c r="A908" s="1"/>
      <c r="B908" s="1"/>
      <c r="C908" s="33"/>
      <c r="D908" s="53"/>
      <c r="E908" s="53"/>
      <c r="I908" s="3"/>
      <c r="J908" s="163"/>
      <c r="K908" s="1"/>
      <c r="M908" s="111"/>
      <c r="P908" s="1"/>
      <c r="Q908" s="50"/>
      <c r="R908" s="42"/>
      <c r="S908" s="50"/>
    </row>
    <row r="909" spans="1:19" s="2" customFormat="1" x14ac:dyDescent="0.2">
      <c r="A909" s="1"/>
      <c r="B909" s="1"/>
      <c r="C909" s="33"/>
      <c r="D909" s="53"/>
      <c r="E909" s="53"/>
      <c r="I909" s="3"/>
      <c r="J909" s="163"/>
      <c r="K909" s="1"/>
      <c r="M909" s="111"/>
      <c r="P909" s="1"/>
      <c r="Q909" s="50"/>
      <c r="R909" s="42"/>
      <c r="S909" s="50"/>
    </row>
    <row r="910" spans="1:19" s="2" customFormat="1" x14ac:dyDescent="0.2">
      <c r="A910" s="1"/>
      <c r="B910" s="1"/>
      <c r="C910" s="33"/>
      <c r="D910" s="53"/>
      <c r="E910" s="53"/>
      <c r="I910" s="3"/>
      <c r="J910" s="163"/>
      <c r="K910" s="1"/>
      <c r="M910" s="111"/>
      <c r="P910" s="1"/>
      <c r="Q910" s="50"/>
      <c r="R910" s="42"/>
      <c r="S910" s="50"/>
    </row>
    <row r="911" spans="1:19" s="2" customFormat="1" x14ac:dyDescent="0.2">
      <c r="A911" s="1"/>
      <c r="B911" s="1"/>
      <c r="C911" s="33"/>
      <c r="D911" s="53"/>
      <c r="E911" s="53"/>
      <c r="I911" s="3"/>
      <c r="J911" s="163"/>
      <c r="K911" s="1"/>
      <c r="M911" s="111"/>
      <c r="P911" s="1"/>
      <c r="Q911" s="50"/>
      <c r="R911" s="42"/>
      <c r="S911" s="50"/>
    </row>
    <row r="912" spans="1:19" s="2" customFormat="1" x14ac:dyDescent="0.2">
      <c r="A912" s="1"/>
      <c r="B912" s="1"/>
      <c r="C912" s="33"/>
      <c r="D912" s="53"/>
      <c r="E912" s="53"/>
      <c r="I912" s="3"/>
      <c r="J912" s="163"/>
      <c r="K912" s="1"/>
      <c r="M912" s="111"/>
      <c r="P912" s="1"/>
      <c r="Q912" s="50"/>
      <c r="R912" s="42"/>
      <c r="S912" s="50"/>
    </row>
    <row r="913" spans="1:19" s="2" customFormat="1" x14ac:dyDescent="0.2">
      <c r="A913" s="1"/>
      <c r="B913" s="1"/>
      <c r="C913" s="33"/>
      <c r="D913" s="53"/>
      <c r="E913" s="53"/>
      <c r="I913" s="3"/>
      <c r="J913" s="163"/>
      <c r="K913" s="1"/>
      <c r="M913" s="111"/>
      <c r="P913" s="1"/>
      <c r="Q913" s="50"/>
      <c r="R913" s="42"/>
      <c r="S913" s="50"/>
    </row>
    <row r="914" spans="1:19" s="2" customFormat="1" x14ac:dyDescent="0.2">
      <c r="A914" s="1"/>
      <c r="B914" s="1"/>
      <c r="C914" s="33"/>
      <c r="D914" s="53"/>
      <c r="E914" s="53"/>
      <c r="I914" s="3"/>
      <c r="J914" s="163"/>
      <c r="K914" s="1"/>
      <c r="M914" s="111"/>
      <c r="P914" s="1"/>
      <c r="Q914" s="50"/>
      <c r="R914" s="42"/>
      <c r="S914" s="50"/>
    </row>
    <row r="915" spans="1:19" s="2" customFormat="1" x14ac:dyDescent="0.2">
      <c r="A915" s="1"/>
      <c r="B915" s="1"/>
      <c r="C915" s="33"/>
      <c r="D915" s="53"/>
      <c r="E915" s="53"/>
      <c r="I915" s="3"/>
      <c r="J915" s="163"/>
      <c r="K915" s="1"/>
      <c r="M915" s="111"/>
      <c r="P915" s="1"/>
      <c r="Q915" s="50"/>
      <c r="R915" s="42"/>
      <c r="S915" s="50"/>
    </row>
    <row r="916" spans="1:19" s="2" customFormat="1" x14ac:dyDescent="0.2">
      <c r="A916" s="1"/>
      <c r="B916" s="1"/>
      <c r="C916" s="33"/>
      <c r="D916" s="53"/>
      <c r="E916" s="53"/>
      <c r="I916" s="3"/>
      <c r="J916" s="163"/>
      <c r="K916" s="1"/>
      <c r="M916" s="111"/>
      <c r="P916" s="1"/>
      <c r="Q916" s="50"/>
      <c r="R916" s="42"/>
      <c r="S916" s="50"/>
    </row>
    <row r="917" spans="1:19" s="2" customFormat="1" x14ac:dyDescent="0.2">
      <c r="A917" s="1"/>
      <c r="B917" s="1"/>
      <c r="C917" s="33"/>
      <c r="D917" s="53"/>
      <c r="E917" s="53"/>
      <c r="I917" s="3"/>
      <c r="J917" s="163"/>
      <c r="K917" s="1"/>
      <c r="M917" s="111"/>
      <c r="P917" s="1"/>
      <c r="Q917" s="50"/>
      <c r="R917" s="42"/>
      <c r="S917" s="50"/>
    </row>
    <row r="918" spans="1:19" s="2" customFormat="1" x14ac:dyDescent="0.2">
      <c r="A918" s="1"/>
      <c r="B918" s="1"/>
      <c r="C918" s="33"/>
      <c r="D918" s="53"/>
      <c r="E918" s="53"/>
      <c r="I918" s="3"/>
      <c r="J918" s="163"/>
      <c r="K918" s="1"/>
      <c r="M918" s="111"/>
      <c r="P918" s="1"/>
      <c r="Q918" s="50"/>
      <c r="R918" s="42"/>
      <c r="S918" s="50"/>
    </row>
    <row r="919" spans="1:19" s="2" customFormat="1" x14ac:dyDescent="0.2">
      <c r="A919" s="1"/>
      <c r="B919" s="1"/>
      <c r="C919" s="33"/>
      <c r="D919" s="53"/>
      <c r="E919" s="53"/>
      <c r="I919" s="3"/>
      <c r="J919" s="163"/>
      <c r="K919" s="1"/>
      <c r="M919" s="111"/>
      <c r="P919" s="1"/>
      <c r="Q919" s="50"/>
      <c r="R919" s="42"/>
      <c r="S919" s="50"/>
    </row>
    <row r="920" spans="1:19" s="2" customFormat="1" x14ac:dyDescent="0.2">
      <c r="A920" s="1"/>
      <c r="B920" s="1"/>
      <c r="C920" s="33"/>
      <c r="D920" s="53"/>
      <c r="E920" s="53"/>
      <c r="I920" s="3"/>
      <c r="J920" s="163"/>
      <c r="K920" s="1"/>
      <c r="M920" s="111"/>
      <c r="P920" s="1"/>
      <c r="Q920" s="50"/>
      <c r="R920" s="42"/>
      <c r="S920" s="50"/>
    </row>
    <row r="921" spans="1:19" s="2" customFormat="1" x14ac:dyDescent="0.2">
      <c r="A921" s="1"/>
      <c r="B921" s="1"/>
      <c r="C921" s="33"/>
      <c r="D921" s="53"/>
      <c r="E921" s="53"/>
      <c r="I921" s="3"/>
      <c r="J921" s="163"/>
      <c r="K921" s="1"/>
      <c r="M921" s="111"/>
      <c r="P921" s="1"/>
      <c r="Q921" s="50"/>
      <c r="R921" s="42"/>
      <c r="S921" s="50"/>
    </row>
    <row r="922" spans="1:19" s="2" customFormat="1" x14ac:dyDescent="0.2">
      <c r="A922" s="1"/>
      <c r="B922" s="1"/>
      <c r="C922" s="33"/>
      <c r="D922" s="53"/>
      <c r="E922" s="53"/>
      <c r="I922" s="3"/>
      <c r="J922" s="163"/>
      <c r="K922" s="1"/>
      <c r="M922" s="111"/>
      <c r="P922" s="1"/>
      <c r="Q922" s="50"/>
      <c r="R922" s="42"/>
      <c r="S922" s="50"/>
    </row>
    <row r="923" spans="1:19" s="2" customFormat="1" x14ac:dyDescent="0.2">
      <c r="A923" s="1"/>
      <c r="B923" s="1"/>
      <c r="C923" s="33"/>
      <c r="D923" s="53"/>
      <c r="E923" s="53"/>
      <c r="I923" s="3"/>
      <c r="J923" s="163"/>
      <c r="K923" s="1"/>
      <c r="M923" s="111"/>
      <c r="P923" s="1"/>
      <c r="Q923" s="50"/>
      <c r="R923" s="42"/>
      <c r="S923" s="50"/>
    </row>
    <row r="924" spans="1:19" s="2" customFormat="1" x14ac:dyDescent="0.2">
      <c r="A924" s="1"/>
      <c r="B924" s="1"/>
      <c r="C924" s="33"/>
      <c r="D924" s="53"/>
      <c r="E924" s="53"/>
      <c r="I924" s="3"/>
      <c r="J924" s="163"/>
      <c r="K924" s="1"/>
      <c r="M924" s="111"/>
      <c r="P924" s="1"/>
      <c r="Q924" s="50"/>
      <c r="R924" s="42"/>
      <c r="S924" s="50"/>
    </row>
    <row r="925" spans="1:19" s="2" customFormat="1" x14ac:dyDescent="0.2">
      <c r="A925" s="1"/>
      <c r="B925" s="1"/>
      <c r="C925" s="33"/>
      <c r="D925" s="53"/>
      <c r="E925" s="53"/>
      <c r="I925" s="3"/>
      <c r="J925" s="163"/>
      <c r="K925" s="1"/>
      <c r="M925" s="111"/>
      <c r="P925" s="1"/>
      <c r="Q925" s="50"/>
      <c r="R925" s="42"/>
      <c r="S925" s="50"/>
    </row>
    <row r="926" spans="1:19" s="2" customFormat="1" x14ac:dyDescent="0.2">
      <c r="A926" s="1"/>
      <c r="B926" s="1"/>
      <c r="C926" s="33"/>
      <c r="D926" s="53"/>
      <c r="E926" s="53"/>
      <c r="I926" s="3"/>
      <c r="J926" s="163"/>
      <c r="K926" s="1"/>
      <c r="M926" s="111"/>
      <c r="P926" s="1"/>
      <c r="Q926" s="50"/>
      <c r="R926" s="42"/>
      <c r="S926" s="50"/>
    </row>
    <row r="927" spans="1:19" s="2" customFormat="1" x14ac:dyDescent="0.2">
      <c r="A927" s="1"/>
      <c r="B927" s="1"/>
      <c r="C927" s="33"/>
      <c r="D927" s="53"/>
      <c r="E927" s="53"/>
      <c r="I927" s="3"/>
      <c r="J927" s="163"/>
      <c r="K927" s="1"/>
      <c r="M927" s="111"/>
      <c r="P927" s="1"/>
      <c r="Q927" s="50"/>
      <c r="R927" s="42"/>
      <c r="S927" s="50"/>
    </row>
    <row r="928" spans="1:19" s="2" customFormat="1" x14ac:dyDescent="0.2">
      <c r="A928" s="1"/>
      <c r="B928" s="1"/>
      <c r="C928" s="33"/>
      <c r="D928" s="53"/>
      <c r="E928" s="53"/>
      <c r="I928" s="3"/>
      <c r="J928" s="163"/>
      <c r="K928" s="1"/>
      <c r="M928" s="111"/>
      <c r="P928" s="1"/>
      <c r="Q928" s="50"/>
      <c r="R928" s="42"/>
      <c r="S928" s="50"/>
    </row>
    <row r="929" spans="1:19" s="2" customFormat="1" x14ac:dyDescent="0.2">
      <c r="A929" s="1"/>
      <c r="B929" s="1"/>
      <c r="C929" s="33"/>
      <c r="D929" s="53"/>
      <c r="E929" s="53"/>
      <c r="I929" s="3"/>
      <c r="J929" s="163"/>
      <c r="K929" s="1"/>
      <c r="M929" s="111"/>
      <c r="P929" s="1"/>
      <c r="Q929" s="50"/>
      <c r="R929" s="42"/>
      <c r="S929" s="50"/>
    </row>
    <row r="930" spans="1:19" s="2" customFormat="1" x14ac:dyDescent="0.2">
      <c r="A930" s="1"/>
      <c r="B930" s="1"/>
      <c r="C930" s="33"/>
      <c r="D930" s="53"/>
      <c r="E930" s="53"/>
      <c r="I930" s="3"/>
      <c r="J930" s="163"/>
      <c r="K930" s="1"/>
      <c r="M930" s="111"/>
      <c r="P930" s="1"/>
      <c r="Q930" s="50"/>
      <c r="R930" s="42"/>
      <c r="S930" s="50"/>
    </row>
    <row r="931" spans="1:19" s="2" customFormat="1" x14ac:dyDescent="0.2">
      <c r="A931" s="1"/>
      <c r="B931" s="1"/>
      <c r="C931" s="33"/>
      <c r="D931" s="53"/>
      <c r="E931" s="53"/>
      <c r="I931" s="3"/>
      <c r="J931" s="163"/>
      <c r="K931" s="1"/>
      <c r="M931" s="111"/>
      <c r="P931" s="1"/>
      <c r="Q931" s="50"/>
      <c r="R931" s="42"/>
      <c r="S931" s="50"/>
    </row>
    <row r="932" spans="1:19" s="2" customFormat="1" x14ac:dyDescent="0.2">
      <c r="A932" s="1"/>
      <c r="B932" s="1"/>
      <c r="C932" s="33"/>
      <c r="D932" s="53"/>
      <c r="E932" s="53"/>
      <c r="I932" s="3"/>
      <c r="J932" s="163"/>
      <c r="K932" s="1"/>
      <c r="M932" s="111"/>
      <c r="P932" s="1"/>
      <c r="Q932" s="50"/>
      <c r="R932" s="42"/>
      <c r="S932" s="50"/>
    </row>
    <row r="933" spans="1:19" s="2" customFormat="1" x14ac:dyDescent="0.2">
      <c r="A933" s="1"/>
      <c r="B933" s="1"/>
      <c r="C933" s="33"/>
      <c r="D933" s="53"/>
      <c r="E933" s="53"/>
      <c r="I933" s="3"/>
      <c r="J933" s="163"/>
      <c r="K933" s="1"/>
      <c r="M933" s="111"/>
      <c r="P933" s="1"/>
      <c r="Q933" s="50"/>
      <c r="R933" s="42"/>
      <c r="S933" s="50"/>
    </row>
    <row r="934" spans="1:19" s="2" customFormat="1" x14ac:dyDescent="0.2">
      <c r="A934" s="1"/>
      <c r="B934" s="1"/>
      <c r="C934" s="33"/>
      <c r="D934" s="53"/>
      <c r="E934" s="53"/>
      <c r="I934" s="3"/>
      <c r="J934" s="163"/>
      <c r="K934" s="1"/>
      <c r="M934" s="111"/>
      <c r="P934" s="1"/>
      <c r="Q934" s="50"/>
      <c r="R934" s="42"/>
      <c r="S934" s="50"/>
    </row>
    <row r="935" spans="1:19" s="2" customFormat="1" x14ac:dyDescent="0.2">
      <c r="A935" s="1"/>
      <c r="B935" s="1"/>
      <c r="C935" s="33"/>
      <c r="D935" s="53"/>
      <c r="E935" s="53"/>
      <c r="I935" s="3"/>
      <c r="J935" s="163"/>
      <c r="K935" s="1"/>
      <c r="M935" s="111"/>
      <c r="P935" s="1"/>
      <c r="Q935" s="50"/>
      <c r="R935" s="42"/>
      <c r="S935" s="50"/>
    </row>
    <row r="936" spans="1:19" s="2" customFormat="1" x14ac:dyDescent="0.2">
      <c r="A936" s="1"/>
      <c r="B936" s="1"/>
      <c r="C936" s="33"/>
      <c r="D936" s="53"/>
      <c r="E936" s="53"/>
      <c r="I936" s="3"/>
      <c r="J936" s="163"/>
      <c r="K936" s="1"/>
      <c r="M936" s="111"/>
      <c r="P936" s="1"/>
      <c r="Q936" s="50"/>
      <c r="R936" s="42"/>
      <c r="S936" s="50"/>
    </row>
    <row r="937" spans="1:19" s="2" customFormat="1" x14ac:dyDescent="0.2">
      <c r="A937" s="1"/>
      <c r="B937" s="1"/>
      <c r="C937" s="33"/>
      <c r="D937" s="53"/>
      <c r="E937" s="53"/>
      <c r="I937" s="3"/>
      <c r="J937" s="163"/>
      <c r="K937" s="1"/>
      <c r="M937" s="111"/>
      <c r="P937" s="1"/>
      <c r="Q937" s="50"/>
      <c r="R937" s="42"/>
      <c r="S937" s="50"/>
    </row>
    <row r="938" spans="1:19" s="2" customFormat="1" x14ac:dyDescent="0.2">
      <c r="A938" s="1"/>
      <c r="B938" s="1"/>
      <c r="C938" s="33"/>
      <c r="D938" s="53"/>
      <c r="E938" s="53"/>
      <c r="I938" s="3"/>
      <c r="J938" s="163"/>
      <c r="K938" s="1"/>
      <c r="M938" s="111"/>
      <c r="P938" s="1"/>
      <c r="Q938" s="50"/>
      <c r="R938" s="42"/>
      <c r="S938" s="50"/>
    </row>
    <row r="939" spans="1:19" s="2" customFormat="1" x14ac:dyDescent="0.2">
      <c r="A939" s="1"/>
      <c r="B939" s="1"/>
      <c r="C939" s="33"/>
      <c r="D939" s="53"/>
      <c r="E939" s="53"/>
      <c r="I939" s="3"/>
      <c r="J939" s="163"/>
      <c r="K939" s="1"/>
      <c r="M939" s="111"/>
      <c r="P939" s="1"/>
      <c r="Q939" s="50"/>
      <c r="R939" s="42"/>
      <c r="S939" s="50"/>
    </row>
    <row r="940" spans="1:19" s="2" customFormat="1" x14ac:dyDescent="0.2">
      <c r="A940" s="1"/>
      <c r="B940" s="1"/>
      <c r="C940" s="33"/>
      <c r="D940" s="53"/>
      <c r="E940" s="53"/>
      <c r="I940" s="3"/>
      <c r="J940" s="163"/>
      <c r="K940" s="1"/>
      <c r="M940" s="111"/>
      <c r="P940" s="1"/>
      <c r="Q940" s="50"/>
      <c r="R940" s="42"/>
      <c r="S940" s="50"/>
    </row>
    <row r="941" spans="1:19" s="2" customFormat="1" x14ac:dyDescent="0.2">
      <c r="A941" s="1"/>
      <c r="B941" s="1"/>
      <c r="C941" s="33"/>
      <c r="D941" s="53"/>
      <c r="E941" s="53"/>
      <c r="I941" s="3"/>
      <c r="J941" s="163"/>
      <c r="K941" s="1"/>
      <c r="M941" s="111"/>
      <c r="P941" s="1"/>
      <c r="Q941" s="50"/>
      <c r="R941" s="42"/>
      <c r="S941" s="50"/>
    </row>
    <row r="942" spans="1:19" s="2" customFormat="1" x14ac:dyDescent="0.2">
      <c r="A942" s="1"/>
      <c r="B942" s="1"/>
      <c r="C942" s="33"/>
      <c r="D942" s="53"/>
      <c r="E942" s="53"/>
      <c r="I942" s="3"/>
      <c r="J942" s="163"/>
      <c r="K942" s="1"/>
      <c r="M942" s="111"/>
      <c r="P942" s="1"/>
      <c r="Q942" s="50"/>
      <c r="R942" s="42"/>
      <c r="S942" s="50"/>
    </row>
    <row r="943" spans="1:19" s="2" customFormat="1" x14ac:dyDescent="0.2">
      <c r="A943" s="1"/>
      <c r="B943" s="1"/>
      <c r="C943" s="33"/>
      <c r="D943" s="53"/>
      <c r="E943" s="53"/>
      <c r="I943" s="3"/>
      <c r="J943" s="163"/>
      <c r="K943" s="1"/>
      <c r="M943" s="111"/>
      <c r="P943" s="1"/>
      <c r="Q943" s="50"/>
      <c r="R943" s="42"/>
      <c r="S943" s="50"/>
    </row>
    <row r="944" spans="1:19" s="2" customFormat="1" x14ac:dyDescent="0.2">
      <c r="A944" s="1"/>
      <c r="B944" s="1"/>
      <c r="C944" s="33"/>
      <c r="D944" s="53"/>
      <c r="E944" s="53"/>
      <c r="I944" s="3"/>
      <c r="J944" s="163"/>
      <c r="K944" s="1"/>
      <c r="M944" s="111"/>
      <c r="P944" s="1"/>
      <c r="Q944" s="50"/>
      <c r="R944" s="42"/>
      <c r="S944" s="50"/>
    </row>
    <row r="945" spans="1:19" s="2" customFormat="1" x14ac:dyDescent="0.2">
      <c r="A945" s="1"/>
      <c r="B945" s="1"/>
      <c r="C945" s="33"/>
      <c r="D945" s="53"/>
      <c r="E945" s="53"/>
      <c r="I945" s="3"/>
      <c r="J945" s="163"/>
      <c r="K945" s="1"/>
      <c r="M945" s="111"/>
      <c r="P945" s="1"/>
      <c r="Q945" s="50"/>
      <c r="R945" s="42"/>
      <c r="S945" s="50"/>
    </row>
    <row r="946" spans="1:19" s="2" customFormat="1" x14ac:dyDescent="0.2">
      <c r="A946" s="1"/>
      <c r="B946" s="1"/>
      <c r="C946" s="33"/>
      <c r="D946" s="53"/>
      <c r="E946" s="53"/>
      <c r="I946" s="3"/>
      <c r="J946" s="163"/>
      <c r="K946" s="1"/>
      <c r="M946" s="111"/>
      <c r="P946" s="1"/>
      <c r="Q946" s="50"/>
      <c r="R946" s="42"/>
      <c r="S946" s="50"/>
    </row>
    <row r="947" spans="1:19" s="2" customFormat="1" x14ac:dyDescent="0.2">
      <c r="A947" s="1"/>
      <c r="B947" s="1"/>
      <c r="C947" s="33"/>
      <c r="D947" s="53"/>
      <c r="E947" s="53"/>
      <c r="I947" s="3"/>
      <c r="J947" s="163"/>
      <c r="K947" s="1"/>
      <c r="M947" s="111"/>
      <c r="P947" s="1"/>
      <c r="Q947" s="50"/>
      <c r="R947" s="42"/>
      <c r="S947" s="50"/>
    </row>
    <row r="948" spans="1:19" s="2" customFormat="1" x14ac:dyDescent="0.2">
      <c r="A948" s="1"/>
      <c r="B948" s="1"/>
      <c r="C948" s="33"/>
      <c r="D948" s="53"/>
      <c r="E948" s="53"/>
      <c r="I948" s="3"/>
      <c r="J948" s="163"/>
      <c r="K948" s="1"/>
      <c r="M948" s="111"/>
      <c r="P948" s="1"/>
      <c r="Q948" s="50"/>
      <c r="R948" s="42"/>
      <c r="S948" s="50"/>
    </row>
    <row r="949" spans="1:19" s="2" customFormat="1" x14ac:dyDescent="0.2">
      <c r="A949" s="1"/>
      <c r="B949" s="1"/>
      <c r="C949" s="33"/>
      <c r="D949" s="53"/>
      <c r="E949" s="53"/>
      <c r="I949" s="3"/>
      <c r="J949" s="163"/>
      <c r="K949" s="1"/>
      <c r="M949" s="111"/>
      <c r="P949" s="1"/>
      <c r="Q949" s="50"/>
      <c r="R949" s="42"/>
      <c r="S949" s="50"/>
    </row>
    <row r="950" spans="1:19" s="2" customFormat="1" x14ac:dyDescent="0.2">
      <c r="A950" s="1"/>
      <c r="B950" s="1"/>
      <c r="C950" s="33"/>
      <c r="D950" s="53"/>
      <c r="E950" s="53"/>
      <c r="I950" s="3"/>
      <c r="J950" s="163"/>
      <c r="K950" s="1"/>
      <c r="M950" s="111"/>
      <c r="P950" s="1"/>
      <c r="Q950" s="50"/>
      <c r="R950" s="42"/>
      <c r="S950" s="50"/>
    </row>
    <row r="951" spans="1:19" s="2" customFormat="1" x14ac:dyDescent="0.2">
      <c r="A951" s="1"/>
      <c r="B951" s="1"/>
      <c r="C951" s="33"/>
      <c r="D951" s="53"/>
      <c r="E951" s="53"/>
      <c r="I951" s="3"/>
      <c r="J951" s="163"/>
      <c r="K951" s="1"/>
      <c r="M951" s="111"/>
      <c r="P951" s="1"/>
      <c r="Q951" s="50"/>
      <c r="R951" s="42"/>
      <c r="S951" s="50"/>
    </row>
    <row r="952" spans="1:19" s="2" customFormat="1" x14ac:dyDescent="0.2">
      <c r="A952" s="1"/>
      <c r="B952" s="1"/>
      <c r="C952" s="33"/>
      <c r="D952" s="53"/>
      <c r="E952" s="53"/>
      <c r="I952" s="3"/>
      <c r="J952" s="163"/>
      <c r="K952" s="1"/>
      <c r="M952" s="111"/>
      <c r="P952" s="1"/>
      <c r="Q952" s="50"/>
      <c r="R952" s="42"/>
      <c r="S952" s="50"/>
    </row>
    <row r="953" spans="1:19" s="2" customFormat="1" x14ac:dyDescent="0.2">
      <c r="A953" s="1"/>
      <c r="B953" s="1"/>
      <c r="C953" s="33"/>
      <c r="D953" s="53"/>
      <c r="E953" s="53"/>
      <c r="I953" s="3"/>
      <c r="J953" s="163"/>
      <c r="K953" s="1"/>
      <c r="M953" s="111"/>
      <c r="P953" s="1"/>
      <c r="Q953" s="50"/>
      <c r="R953" s="42"/>
      <c r="S953" s="50"/>
    </row>
    <row r="954" spans="1:19" s="2" customFormat="1" x14ac:dyDescent="0.2">
      <c r="A954" s="1"/>
      <c r="B954" s="1"/>
      <c r="C954" s="33"/>
      <c r="D954" s="53"/>
      <c r="E954" s="53"/>
      <c r="I954" s="3"/>
      <c r="J954" s="163"/>
      <c r="K954" s="1"/>
      <c r="M954" s="111"/>
      <c r="P954" s="1"/>
      <c r="Q954" s="50"/>
      <c r="R954" s="42"/>
      <c r="S954" s="50"/>
    </row>
    <row r="955" spans="1:19" s="2" customFormat="1" x14ac:dyDescent="0.2">
      <c r="A955" s="1"/>
      <c r="B955" s="1"/>
      <c r="C955" s="33"/>
      <c r="D955" s="53"/>
      <c r="E955" s="53"/>
      <c r="I955" s="3"/>
      <c r="J955" s="163"/>
      <c r="K955" s="1"/>
      <c r="M955" s="111"/>
      <c r="P955" s="1"/>
      <c r="Q955" s="50"/>
      <c r="R955" s="42"/>
      <c r="S955" s="50"/>
    </row>
    <row r="956" spans="1:19" s="2" customFormat="1" x14ac:dyDescent="0.2">
      <c r="A956" s="1"/>
      <c r="B956" s="1"/>
      <c r="C956" s="33"/>
      <c r="D956" s="53"/>
      <c r="E956" s="53"/>
      <c r="I956" s="3"/>
      <c r="J956" s="163"/>
      <c r="K956" s="1"/>
      <c r="M956" s="111"/>
      <c r="P956" s="1"/>
      <c r="Q956" s="50"/>
      <c r="R956" s="42"/>
      <c r="S956" s="50"/>
    </row>
    <row r="957" spans="1:19" s="2" customFormat="1" x14ac:dyDescent="0.2">
      <c r="A957" s="1"/>
      <c r="B957" s="1"/>
      <c r="C957" s="33"/>
      <c r="D957" s="53"/>
      <c r="E957" s="53"/>
      <c r="I957" s="3"/>
      <c r="J957" s="163"/>
      <c r="K957" s="1"/>
      <c r="M957" s="111"/>
      <c r="P957" s="1"/>
      <c r="Q957" s="50"/>
      <c r="R957" s="42"/>
      <c r="S957" s="50"/>
    </row>
    <row r="958" spans="1:19" s="2" customFormat="1" x14ac:dyDescent="0.2">
      <c r="A958" s="1"/>
      <c r="B958" s="1"/>
      <c r="C958" s="33"/>
      <c r="D958" s="53"/>
      <c r="E958" s="53"/>
      <c r="I958" s="3"/>
      <c r="J958" s="163"/>
      <c r="K958" s="1"/>
      <c r="M958" s="111"/>
      <c r="P958" s="1"/>
      <c r="Q958" s="50"/>
      <c r="R958" s="42"/>
      <c r="S958" s="50"/>
    </row>
    <row r="959" spans="1:19" s="2" customFormat="1" x14ac:dyDescent="0.2">
      <c r="A959" s="1"/>
      <c r="B959" s="1"/>
      <c r="C959" s="33"/>
      <c r="D959" s="53"/>
      <c r="E959" s="53"/>
      <c r="I959" s="3"/>
      <c r="J959" s="163"/>
      <c r="K959" s="1"/>
      <c r="M959" s="111"/>
      <c r="P959" s="1"/>
      <c r="Q959" s="50"/>
      <c r="R959" s="42"/>
      <c r="S959" s="50"/>
    </row>
    <row r="960" spans="1:19" s="2" customFormat="1" x14ac:dyDescent="0.2">
      <c r="A960" s="1"/>
      <c r="B960" s="1"/>
      <c r="C960" s="33"/>
      <c r="D960" s="53"/>
      <c r="E960" s="53"/>
      <c r="I960" s="3"/>
      <c r="J960" s="163"/>
      <c r="K960" s="1"/>
      <c r="M960" s="111"/>
      <c r="P960" s="1"/>
      <c r="Q960" s="50"/>
      <c r="R960" s="42"/>
      <c r="S960" s="50"/>
    </row>
    <row r="961" spans="1:19" s="2" customFormat="1" x14ac:dyDescent="0.2">
      <c r="A961" s="1"/>
      <c r="B961" s="1"/>
      <c r="C961" s="33"/>
      <c r="D961" s="53"/>
      <c r="E961" s="53"/>
      <c r="I961" s="3"/>
      <c r="J961" s="163"/>
      <c r="K961" s="1"/>
      <c r="M961" s="111"/>
      <c r="P961" s="1"/>
      <c r="Q961" s="50"/>
      <c r="R961" s="42"/>
      <c r="S961" s="50"/>
    </row>
    <row r="962" spans="1:19" s="2" customFormat="1" x14ac:dyDescent="0.2">
      <c r="A962" s="1"/>
      <c r="B962" s="1"/>
      <c r="C962" s="33"/>
      <c r="D962" s="53"/>
      <c r="E962" s="53"/>
      <c r="I962" s="3"/>
      <c r="J962" s="163"/>
      <c r="K962" s="1"/>
      <c r="M962" s="111"/>
      <c r="P962" s="1"/>
      <c r="Q962" s="50"/>
      <c r="R962" s="42"/>
      <c r="S962" s="50"/>
    </row>
    <row r="963" spans="1:19" s="2" customFormat="1" x14ac:dyDescent="0.2">
      <c r="A963" s="1"/>
      <c r="B963" s="1"/>
      <c r="C963" s="33"/>
      <c r="D963" s="53"/>
      <c r="E963" s="53"/>
      <c r="I963" s="3"/>
      <c r="J963" s="163"/>
      <c r="K963" s="1"/>
      <c r="M963" s="111"/>
      <c r="P963" s="1"/>
      <c r="Q963" s="50"/>
      <c r="R963" s="42"/>
      <c r="S963" s="50"/>
    </row>
    <row r="964" spans="1:19" s="2" customFormat="1" x14ac:dyDescent="0.2">
      <c r="A964" s="1"/>
      <c r="B964" s="1"/>
      <c r="C964" s="33"/>
      <c r="D964" s="53"/>
      <c r="E964" s="53"/>
      <c r="I964" s="3"/>
      <c r="J964" s="163"/>
      <c r="K964" s="1"/>
      <c r="M964" s="111"/>
      <c r="P964" s="1"/>
      <c r="Q964" s="50"/>
      <c r="R964" s="42"/>
      <c r="S964" s="50"/>
    </row>
    <row r="965" spans="1:19" s="2" customFormat="1" x14ac:dyDescent="0.2">
      <c r="A965" s="1"/>
      <c r="B965" s="1"/>
      <c r="C965" s="33"/>
      <c r="D965" s="53"/>
      <c r="E965" s="53"/>
      <c r="I965" s="3"/>
      <c r="J965" s="163"/>
      <c r="K965" s="1"/>
      <c r="M965" s="111"/>
      <c r="P965" s="1"/>
      <c r="Q965" s="50"/>
      <c r="R965" s="42"/>
      <c r="S965" s="50"/>
    </row>
    <row r="966" spans="1:19" s="2" customFormat="1" x14ac:dyDescent="0.2">
      <c r="A966" s="1"/>
      <c r="B966" s="1"/>
      <c r="C966" s="33"/>
      <c r="D966" s="53"/>
      <c r="E966" s="53"/>
      <c r="I966" s="3"/>
      <c r="J966" s="163"/>
      <c r="K966" s="1"/>
      <c r="M966" s="111"/>
      <c r="P966" s="1"/>
      <c r="Q966" s="50"/>
      <c r="R966" s="42"/>
      <c r="S966" s="50"/>
    </row>
    <row r="967" spans="1:19" s="2" customFormat="1" x14ac:dyDescent="0.2">
      <c r="A967" s="1"/>
      <c r="B967" s="1"/>
      <c r="C967" s="33"/>
      <c r="D967" s="53"/>
      <c r="E967" s="53"/>
      <c r="I967" s="3"/>
      <c r="J967" s="163"/>
      <c r="K967" s="1"/>
      <c r="M967" s="111"/>
      <c r="P967" s="1"/>
      <c r="Q967" s="50"/>
      <c r="R967" s="42"/>
      <c r="S967" s="50"/>
    </row>
    <row r="968" spans="1:19" s="2" customFormat="1" x14ac:dyDescent="0.2">
      <c r="A968" s="1"/>
      <c r="B968" s="1"/>
      <c r="C968" s="33"/>
      <c r="D968" s="53"/>
      <c r="E968" s="53"/>
      <c r="I968" s="3"/>
      <c r="J968" s="163"/>
      <c r="K968" s="1"/>
      <c r="M968" s="111"/>
      <c r="P968" s="1"/>
      <c r="Q968" s="50"/>
      <c r="R968" s="42"/>
      <c r="S968" s="50"/>
    </row>
    <row r="969" spans="1:19" s="2" customFormat="1" x14ac:dyDescent="0.2">
      <c r="A969" s="1"/>
      <c r="B969" s="1"/>
      <c r="C969" s="33"/>
      <c r="D969" s="53"/>
      <c r="E969" s="53"/>
      <c r="I969" s="3"/>
      <c r="J969" s="163"/>
      <c r="K969" s="1"/>
      <c r="M969" s="111"/>
      <c r="P969" s="1"/>
      <c r="Q969" s="50"/>
      <c r="R969" s="42"/>
      <c r="S969" s="50"/>
    </row>
    <row r="970" spans="1:19" s="2" customFormat="1" x14ac:dyDescent="0.2">
      <c r="A970" s="1"/>
      <c r="B970" s="1"/>
      <c r="C970" s="33"/>
      <c r="D970" s="53"/>
      <c r="E970" s="53"/>
      <c r="I970" s="3"/>
      <c r="J970" s="163"/>
      <c r="K970" s="1"/>
      <c r="M970" s="111"/>
      <c r="P970" s="1"/>
      <c r="Q970" s="50"/>
      <c r="R970" s="42"/>
      <c r="S970" s="50"/>
    </row>
    <row r="971" spans="1:19" s="2" customFormat="1" x14ac:dyDescent="0.2">
      <c r="A971" s="1"/>
      <c r="B971" s="1"/>
      <c r="C971" s="33"/>
      <c r="D971" s="53"/>
      <c r="E971" s="53"/>
      <c r="I971" s="3"/>
      <c r="J971" s="163"/>
      <c r="K971" s="1"/>
      <c r="M971" s="111"/>
      <c r="P971" s="1"/>
      <c r="Q971" s="50"/>
      <c r="R971" s="42"/>
      <c r="S971" s="50"/>
    </row>
    <row r="972" spans="1:19" s="2" customFormat="1" x14ac:dyDescent="0.2">
      <c r="A972" s="1"/>
      <c r="B972" s="1"/>
      <c r="C972" s="33"/>
      <c r="D972" s="53"/>
      <c r="E972" s="53"/>
      <c r="I972" s="3"/>
      <c r="J972" s="163"/>
      <c r="K972" s="1"/>
      <c r="M972" s="111"/>
      <c r="P972" s="1"/>
      <c r="Q972" s="50"/>
      <c r="R972" s="42"/>
      <c r="S972" s="50"/>
    </row>
    <row r="973" spans="1:19" s="2" customFormat="1" x14ac:dyDescent="0.2">
      <c r="A973" s="1"/>
      <c r="B973" s="1"/>
      <c r="C973" s="33"/>
      <c r="D973" s="53"/>
      <c r="E973" s="53"/>
      <c r="I973" s="3"/>
      <c r="J973" s="163"/>
      <c r="K973" s="1"/>
      <c r="M973" s="111"/>
      <c r="P973" s="1"/>
      <c r="Q973" s="50"/>
      <c r="R973" s="42"/>
      <c r="S973" s="50"/>
    </row>
    <row r="974" spans="1:19" s="2" customFormat="1" x14ac:dyDescent="0.2">
      <c r="A974" s="1"/>
      <c r="B974" s="1"/>
      <c r="C974" s="33"/>
      <c r="D974" s="53"/>
      <c r="E974" s="53"/>
      <c r="I974" s="3"/>
      <c r="J974" s="163"/>
      <c r="K974" s="1"/>
      <c r="M974" s="111"/>
      <c r="P974" s="1"/>
      <c r="Q974" s="50"/>
      <c r="R974" s="42"/>
      <c r="S974" s="50"/>
    </row>
    <row r="975" spans="1:19" x14ac:dyDescent="0.2">
      <c r="Q975" s="51"/>
      <c r="R975" s="43"/>
      <c r="S975" s="51"/>
    </row>
  </sheetData>
  <hyperlinks>
    <hyperlink ref="I2" r:id="rId1" xr:uid="{00000000-0004-0000-0300-000000000000}"/>
    <hyperlink ref="I43" r:id="rId2" xr:uid="{00000000-0004-0000-0300-000001000000}"/>
    <hyperlink ref="I82" r:id="rId3" xr:uid="{00000000-0004-0000-0300-000002000000}"/>
    <hyperlink ref="I5" r:id="rId4" xr:uid="{00000000-0004-0000-0300-000003000000}"/>
    <hyperlink ref="I10" r:id="rId5" xr:uid="{00000000-0004-0000-0300-000004000000}"/>
    <hyperlink ref="I102" r:id="rId6" xr:uid="{00000000-0004-0000-0300-000005000000}"/>
    <hyperlink ref="I12" r:id="rId7" xr:uid="{00000000-0004-0000-0300-000006000000}"/>
    <hyperlink ref="I15" r:id="rId8" xr:uid="{00000000-0004-0000-0300-000007000000}"/>
    <hyperlink ref="I16" r:id="rId9" xr:uid="{00000000-0004-0000-0300-000008000000}"/>
    <hyperlink ref="I19" r:id="rId10" xr:uid="{00000000-0004-0000-0300-000009000000}"/>
    <hyperlink ref="I22" r:id="rId11" xr:uid="{00000000-0004-0000-0300-00000A000000}"/>
    <hyperlink ref="I25" r:id="rId12" xr:uid="{00000000-0004-0000-0300-00000B000000}"/>
    <hyperlink ref="I64" r:id="rId13" xr:uid="{00000000-0004-0000-0300-00000C000000}"/>
    <hyperlink ref="I76" r:id="rId14" xr:uid="{00000000-0004-0000-0300-00000D000000}"/>
    <hyperlink ref="I77" r:id="rId15" xr:uid="{00000000-0004-0000-0300-00000E000000}"/>
    <hyperlink ref="I78" r:id="rId16" xr:uid="{00000000-0004-0000-0300-00000F000000}"/>
    <hyperlink ref="I85" r:id="rId17" xr:uid="{00000000-0004-0000-0300-000010000000}"/>
    <hyperlink ref="I79" r:id="rId18" xr:uid="{00000000-0004-0000-0300-000011000000}"/>
    <hyperlink ref="I27" r:id="rId19" xr:uid="{00000000-0004-0000-0300-000012000000}"/>
    <hyperlink ref="I104" r:id="rId20" xr:uid="{00000000-0004-0000-0300-000013000000}"/>
    <hyperlink ref="I100" r:id="rId21" xr:uid="{00000000-0004-0000-0300-000014000000}"/>
    <hyperlink ref="I91" r:id="rId22" xr:uid="{00000000-0004-0000-0300-000015000000}"/>
    <hyperlink ref="I68" r:id="rId23" xr:uid="{00000000-0004-0000-0300-000016000000}"/>
    <hyperlink ref="I89" r:id="rId24" xr:uid="{00000000-0004-0000-0300-000017000000}"/>
    <hyperlink ref="I96" r:id="rId25" xr:uid="{00000000-0004-0000-0300-000018000000}"/>
    <hyperlink ref="I63" r:id="rId26" xr:uid="{00000000-0004-0000-0300-000019000000}"/>
    <hyperlink ref="I36" r:id="rId27" xr:uid="{00000000-0004-0000-0300-00001A000000}"/>
    <hyperlink ref="I29" r:id="rId28" xr:uid="{00000000-0004-0000-0300-00001B000000}"/>
    <hyperlink ref="I86" r:id="rId29" xr:uid="{00000000-0004-0000-0300-00001C000000}"/>
    <hyperlink ref="I65" r:id="rId30" xr:uid="{00000000-0004-0000-0300-00001D000000}"/>
    <hyperlink ref="I60" r:id="rId31" xr:uid="{00000000-0004-0000-0300-00001E000000}"/>
    <hyperlink ref="I59" r:id="rId32" xr:uid="{00000000-0004-0000-0300-00001F000000}"/>
    <hyperlink ref="I56" r:id="rId33" xr:uid="{00000000-0004-0000-0300-000020000000}"/>
    <hyperlink ref="I99" r:id="rId34" xr:uid="{00000000-0004-0000-0300-000021000000}"/>
    <hyperlink ref="I49" r:id="rId35" xr:uid="{00000000-0004-0000-0300-000022000000}"/>
    <hyperlink ref="I39" r:id="rId36" xr:uid="{00000000-0004-0000-0300-000023000000}"/>
    <hyperlink ref="I3" r:id="rId37" xr:uid="{00000000-0004-0000-0300-000024000000}"/>
    <hyperlink ref="I14" r:id="rId38" xr:uid="{00000000-0004-0000-0300-000025000000}"/>
    <hyperlink ref="I45" r:id="rId39" xr:uid="{00000000-0004-0000-0300-000026000000}"/>
    <hyperlink ref="I73" r:id="rId40" xr:uid="{00000000-0004-0000-0300-000027000000}"/>
    <hyperlink ref="I72" r:id="rId41" xr:uid="{00000000-0004-0000-0300-000028000000}"/>
    <hyperlink ref="I44" r:id="rId42" xr:uid="{00000000-0004-0000-0300-000029000000}"/>
    <hyperlink ref="I98" r:id="rId43" xr:uid="{00000000-0004-0000-0300-00002A000000}"/>
    <hyperlink ref="I41" r:id="rId44" xr:uid="{00000000-0004-0000-0300-00002B000000}"/>
    <hyperlink ref="I58" r:id="rId45" xr:uid="{00000000-0004-0000-0300-00002C000000}"/>
    <hyperlink ref="I80" r:id="rId46" xr:uid="{00000000-0004-0000-0300-00002D000000}"/>
    <hyperlink ref="I97" r:id="rId47" xr:uid="{00000000-0004-0000-0300-00002E000000}"/>
    <hyperlink ref="I28" r:id="rId48" xr:uid="{00000000-0004-0000-0300-00002F000000}"/>
    <hyperlink ref="I103" r:id="rId49" xr:uid="{00000000-0004-0000-0300-000030000000}"/>
    <hyperlink ref="I66" r:id="rId50" xr:uid="{00000000-0004-0000-0300-000031000000}"/>
    <hyperlink ref="I75" r:id="rId51" xr:uid="{00000000-0004-0000-0300-000032000000}"/>
    <hyperlink ref="I40" r:id="rId52" xr:uid="{00000000-0004-0000-0300-000033000000}"/>
    <hyperlink ref="I4" r:id="rId53" xr:uid="{00000000-0004-0000-0300-000034000000}"/>
    <hyperlink ref="I6" r:id="rId54" xr:uid="{00000000-0004-0000-0300-000035000000}"/>
    <hyperlink ref="I32" r:id="rId55" xr:uid="{00000000-0004-0000-0300-000036000000}"/>
    <hyperlink ref="I46" r:id="rId56" xr:uid="{00000000-0004-0000-0300-000037000000}"/>
    <hyperlink ref="I50" r:id="rId57" xr:uid="{00000000-0004-0000-0300-000038000000}"/>
    <hyperlink ref="I101" r:id="rId58" xr:uid="{00000000-0004-0000-0300-000039000000}"/>
    <hyperlink ref="I51" r:id="rId59" xr:uid="{00000000-0004-0000-0300-00003A000000}"/>
    <hyperlink ref="I53" r:id="rId60" xr:uid="{00000000-0004-0000-0300-00003B000000}"/>
    <hyperlink ref="I74" r:id="rId61" xr:uid="{00000000-0004-0000-0300-00003C000000}"/>
    <hyperlink ref="I71" r:id="rId62" xr:uid="{00000000-0004-0000-0300-00003D000000}"/>
    <hyperlink ref="I83" r:id="rId63" xr:uid="{00000000-0004-0000-0300-00003E000000}"/>
    <hyperlink ref="I88" r:id="rId64" xr:uid="{00000000-0004-0000-0300-00003F000000}"/>
    <hyperlink ref="I90" r:id="rId65" xr:uid="{00000000-0004-0000-0300-000040000000}"/>
    <hyperlink ref="I95" r:id="rId66" xr:uid="{00000000-0004-0000-0300-000041000000}"/>
    <hyperlink ref="I62" r:id="rId67" xr:uid="{00000000-0004-0000-0300-000042000000}"/>
    <hyperlink ref="I18" r:id="rId68" xr:uid="{00000000-0004-0000-0300-000043000000}"/>
    <hyperlink ref="I17" r:id="rId69" xr:uid="{00000000-0004-0000-0300-000044000000}"/>
    <hyperlink ref="I42" r:id="rId70" xr:uid="{00000000-0004-0000-0300-000045000000}"/>
    <hyperlink ref="J1" r:id="rId71" xr:uid="{00000000-0004-0000-0300-000046000000}"/>
    <hyperlink ref="I30" r:id="rId72" xr:uid="{00000000-0004-0000-0300-000047000000}"/>
    <hyperlink ref="I7" r:id="rId73" xr:uid="{00000000-0004-0000-0300-000048000000}"/>
    <hyperlink ref="A2" r:id="rId74" display="ABSEES" xr:uid="{00000000-0004-0000-0300-000049000000}"/>
    <hyperlink ref="A3" r:id="rId75" xr:uid="{00000000-0004-0000-0300-00004A000000}"/>
    <hyperlink ref="A4" r:id="rId76" display="AGENCE EUROPE " xr:uid="{00000000-0004-0000-0300-00004B000000}"/>
    <hyperlink ref="A5" r:id="rId77" xr:uid="{00000000-0004-0000-0300-00004C000000}"/>
    <hyperlink ref="A6" r:id="rId78" display="America history and life" xr:uid="{00000000-0004-0000-0300-00004D000000}"/>
    <hyperlink ref="A7" r:id="rId79" display="ANNUAL REVIEWS - ECONOMIC COLLECTIONS " xr:uid="{00000000-0004-0000-0300-00004E000000}"/>
    <hyperlink ref="A10" r:id="rId80" display="BECK ONLINE" xr:uid="{00000000-0004-0000-0300-00004F000000}"/>
    <hyperlink ref="A12" r:id="rId81" display="Brill Journals Online (LAW+HSS)" xr:uid="{00000000-0004-0000-0300-000050000000}"/>
    <hyperlink ref="A14" r:id="rId82" xr:uid="{00000000-0004-0000-0300-000051000000}"/>
    <hyperlink ref="A15" r:id="rId83" display="CAMBRIDGE JOURN. ONLINE HSS " xr:uid="{00000000-0004-0000-0300-000052000000}"/>
    <hyperlink ref="A16" r:id="rId84" display="CEEOL" xr:uid="{00000000-0004-0000-0300-000053000000}"/>
    <hyperlink ref="A17" r:id="rId85" display="CEPR DISCUSSION PAPER" xr:uid="{00000000-0004-0000-0300-000054000000}"/>
    <hyperlink ref="A18" r:id="rId86" xr:uid="{00000000-0004-0000-0300-000055000000}"/>
    <hyperlink ref="A19" r:id="rId87" display="CIAO" xr:uid="{00000000-0004-0000-0300-000056000000}"/>
    <hyperlink ref="A20" r:id="rId88" xr:uid="{00000000-0004-0000-0300-000057000000}"/>
    <hyperlink ref="A25" r:id="rId89" xr:uid="{00000000-0004-0000-0300-000058000000}"/>
    <hyperlink ref="A27" r:id="rId90" display="EARLY ENGLISH BOOKS ONLINE (EEBO)" xr:uid="{00000000-0004-0000-0300-000059000000}"/>
    <hyperlink ref="A84" r:id="rId91" xr:uid="{00000000-0004-0000-0300-00005A000000}"/>
    <hyperlink ref="A29" r:id="rId92" display="ECCO PLATFORM" xr:uid="{00000000-0004-0000-0300-00005B000000}"/>
    <hyperlink ref="A28" r:id="rId93" xr:uid="{00000000-0004-0000-0300-00005C000000}"/>
    <hyperlink ref="A30" r:id="rId94" xr:uid="{00000000-0004-0000-0300-00005D000000}"/>
    <hyperlink ref="A31" r:id="rId95" xr:uid="{00000000-0004-0000-0300-00005E000000}"/>
    <hyperlink ref="A32" r:id="rId96" xr:uid="{00000000-0004-0000-0300-00005F000000}"/>
    <hyperlink ref="A33" r:id="rId97" display="Frankfurter Allgemeine Zeitung [1949 to 1992]" xr:uid="{00000000-0004-0000-0300-000060000000}"/>
    <hyperlink ref="A34" r:id="rId98" display="Frankfurter Allgemeine Zeitung [1993- ]" xr:uid="{00000000-0004-0000-0300-000061000000}"/>
    <hyperlink ref="A35" r:id="rId99" xr:uid="{00000000-0004-0000-0300-000062000000}"/>
    <hyperlink ref="A36" r:id="rId100" display="GALE VIRTUAL REF.LIB. PLATF." xr:uid="{00000000-0004-0000-0300-000063000000}"/>
    <hyperlink ref="A37" r:id="rId101" display="Genesis" xr:uid="{00000000-0004-0000-0300-000064000000}"/>
    <hyperlink ref="A38" r:id="rId102" display="GLOBAL FINANCIAL DATA" xr:uid="{00000000-0004-0000-0300-000065000000}"/>
    <hyperlink ref="A43" r:id="rId103" display="HISTORICAL ABSTRACTS  with FT" xr:uid="{00000000-0004-0000-0300-000066000000}"/>
    <hyperlink ref="A44" r:id="rId104" xr:uid="{00000000-0004-0000-0300-000067000000}"/>
    <hyperlink ref="A45" r:id="rId105" xr:uid="{00000000-0004-0000-0300-000068000000}"/>
    <hyperlink ref="A46" r:id="rId106" xr:uid="{00000000-0004-0000-0300-000069000000}"/>
    <hyperlink ref="A47" r:id="rId107" display="ICPSR DATA ARCHIVE (Membership)" xr:uid="{00000000-0004-0000-0300-00006A000000}"/>
    <hyperlink ref="A49" r:id="rId108" display="IEA (add on to SourceOECD)" xr:uid="{00000000-0004-0000-0300-00006B000000}"/>
    <hyperlink ref="A48" r:id="rId109" display="INTERNATIONAL COUNTRY RISK GUIDE " xr:uid="{00000000-0004-0000-0300-00006C000000}"/>
    <hyperlink ref="A50" r:id="rId110" display="INVESTMENT ARBITRATION REPORTER" xr:uid="{00000000-0004-0000-0300-00006D000000}"/>
    <hyperlink ref="A51" r:id="rId111" display="INVESTOR-STATE LAW GUIDE" xr:uid="{00000000-0004-0000-0300-00006E000000}"/>
    <hyperlink ref="A99" r:id="rId112" display="WEB OF SCIENCE" xr:uid="{00000000-0004-0000-0300-00006F000000}"/>
    <hyperlink ref="A52" r:id="rId113" xr:uid="{00000000-0004-0000-0300-000070000000}"/>
    <hyperlink ref="A53" r:id="rId114" xr:uid="{00000000-0004-0000-0300-000071000000}"/>
    <hyperlink ref="A55" r:id="rId115" display="JURISQUARE" xr:uid="{00000000-0004-0000-0300-000072000000}"/>
    <hyperlink ref="A54" r:id="rId116" display="JURIS STANDARD" xr:uid="{00000000-0004-0000-0300-000073000000}"/>
    <hyperlink ref="A56" r:id="rId117" display="KLUWER LAW ONLINE " xr:uid="{00000000-0004-0000-0300-000074000000}"/>
    <hyperlink ref="A42" r:id="rId118" display="HEINONLINE UNITED NATIONS" xr:uid="{00000000-0004-0000-0300-000075000000}"/>
    <hyperlink ref="A39" r:id="rId119" display="HEINONLINE FILRD" xr:uid="{00000000-0004-0000-0300-000076000000}"/>
    <hyperlink ref="A41" r:id="rId120" display="HEINONLINE" xr:uid="{00000000-0004-0000-0300-000077000000}"/>
    <hyperlink ref="A91" r:id="rId121" display="SPRINGERLINK " xr:uid="{00000000-0004-0000-0300-000078000000}"/>
    <hyperlink ref="A90" r:id="rId122" display="SOCIAL SCIENCE RESEARCH NETWORK" xr:uid="{00000000-0004-0000-0300-000079000000}"/>
    <hyperlink ref="A87" r:id="rId123" display="SNL FINANCIAL" xr:uid="{00000000-0004-0000-0300-00007A000000}"/>
    <hyperlink ref="A89" r:id="rId124" display="SCIENCEDIRECT - ELSEVIER " xr:uid="{00000000-0004-0000-0300-00007B000000}"/>
    <hyperlink ref="A88" r:id="rId125" display="Sage Journals Online 4100 pounds" xr:uid="{00000000-0004-0000-0300-00007C000000}"/>
    <hyperlink ref="A86" r:id="rId126" display="RIVISTEWEB" xr:uid="{00000000-0004-0000-0300-00007D000000}"/>
    <hyperlink ref="A83" r:id="rId127" display="PROQUEST DISSERTATIONS AND THESIS" xr:uid="{00000000-0004-0000-0300-00007E000000}"/>
    <hyperlink ref="A82" r:id="rId128" display="PROJECT MUSE STANDARD COLLECTION" xr:uid="{00000000-0004-0000-0300-00007F000000}"/>
    <hyperlink ref="A85" r:id="rId129" display="PRISMA" xr:uid="{00000000-0004-0000-0300-000080000000}"/>
    <hyperlink ref="A80" r:id="rId130" display="PRAVDA Digital Archive" xr:uid="{00000000-0004-0000-0300-000081000000}"/>
    <hyperlink ref="A79" r:id="rId131" display="PAO ( EX PCI) (CIPE) incl. PIO + coll 7-8 CRUI: 12163 euros" xr:uid="{00000000-0004-0000-0300-000082000000}"/>
    <hyperlink ref="A100" r:id="rId132" display="WESTLAW INTERNATIONAL" xr:uid="{00000000-0004-0000-0300-000083000000}"/>
    <hyperlink ref="A101" r:id="rId133" display="WIIW SERVICE PACKAGE" xr:uid="{00000000-0004-0000-0300-000084000000}"/>
    <hyperlink ref="A103" r:id="rId134" display="WOMEN WRITERS ONLINE" xr:uid="{00000000-0004-0000-0300-000085000000}"/>
    <hyperlink ref="A104" r:id="rId135" display="WORLD TRADE LAW" xr:uid="{00000000-0004-0000-0300-000086000000}"/>
    <hyperlink ref="A107" r:id="rId136" xr:uid="{00000000-0004-0000-0300-000087000000}"/>
    <hyperlink ref="A106" r:id="rId137" xr:uid="{00000000-0004-0000-0300-000088000000}"/>
    <hyperlink ref="A105" r:id="rId138" xr:uid="{00000000-0004-0000-0300-000089000000}"/>
    <hyperlink ref="A57" r:id="rId139" xr:uid="{00000000-0004-0000-0300-00008A000000}"/>
    <hyperlink ref="A65" r:id="rId140" display="NBER WORKING PAPERS" xr:uid="{00000000-0004-0000-0300-00008B000000}"/>
    <hyperlink ref="A66" r:id="rId141" xr:uid="{00000000-0004-0000-0300-00008C000000}"/>
    <hyperlink ref="A67" r:id="rId142" xr:uid="{00000000-0004-0000-0300-00008D000000}"/>
    <hyperlink ref="A68" r:id="rId143" xr:uid="{00000000-0004-0000-0300-00008E000000}"/>
    <hyperlink ref="A69" r:id="rId144" display="Open book publishers" xr:uid="{00000000-0004-0000-0300-00008F000000}"/>
    <hyperlink ref="A70" r:id="rId145" display="Open Editions - freemium" xr:uid="{00000000-0004-0000-0300-000090000000}"/>
    <hyperlink ref="A97" r:id="rId146" display="ULRICHSWEB" xr:uid="{00000000-0004-0000-0300-000091000000}"/>
    <hyperlink ref="A98" r:id="rId147" display="VLEX" xr:uid="{00000000-0004-0000-0300-000092000000}"/>
    <hyperlink ref="A95" r:id="rId148" display="Taylor and Francis SSH Collection" xr:uid="{00000000-0004-0000-0300-000093000000}"/>
    <hyperlink ref="A96" r:id="rId149" display="TIMES DIGITAL ARCHIVE to be checked for cancellation 25/5. Passare a fund di ejournals nel 2017" xr:uid="{00000000-0004-0000-0300-000094000000}"/>
    <hyperlink ref="A76" r:id="rId150" display="OXFORD REFERENCE ONLINE" xr:uid="{00000000-0004-0000-0300-000095000000}"/>
    <hyperlink ref="A77" r:id="rId151" xr:uid="{00000000-0004-0000-0300-000096000000}"/>
    <hyperlink ref="A78" r:id="rId152" display="OXFORD SCHOLARSHIP ONLINE (Econ/Pol Sc/Law)" xr:uid="{00000000-0004-0000-0300-000097000000}"/>
    <hyperlink ref="A71" r:id="rId153" display="OXFORD LANGUAGE DICTIONARIES ONLINE" xr:uid="{00000000-0004-0000-0300-000098000000}"/>
    <hyperlink ref="A102" r:id="rId154" display="WILEY Online Library HSS COLLECTION+subscriptions" xr:uid="{00000000-0004-0000-0300-000099000000}"/>
    <hyperlink ref="A58" r:id="rId155" display="LEX POLONICA" xr:uid="{00000000-0004-0000-0300-00009A000000}"/>
    <hyperlink ref="A59" r:id="rId156" display="LEXIS-NEXIS  " xr:uid="{00000000-0004-0000-0300-00009B000000}"/>
    <hyperlink ref="A60" r:id="rId157" display="LEXIS-NEXIS Juris Classeur" xr:uid="{00000000-0004-0000-0300-00009C000000}"/>
    <hyperlink ref="A61" r:id="rId158" display="LOEB Classical library [hosting fees for purchased collection]" xr:uid="{00000000-0004-0000-0300-00009D000000}"/>
    <hyperlink ref="A62" r:id="rId159" xr:uid="{00000000-0004-0000-0300-00009E000000}"/>
    <hyperlink ref="A64" r:id="rId160" xr:uid="{00000000-0004-0000-0300-00009F000000}"/>
    <hyperlink ref="A63" r:id="rId161" display="MOMW " xr:uid="{00000000-0004-0000-0300-0000A0000000}"/>
    <hyperlink ref="A73" r:id="rId162" xr:uid="{00000000-0004-0000-0300-0000A1000000}"/>
    <hyperlink ref="A74" r:id="rId163" display="OXFORD HANDBOOKS (Law, Economics, History, Social sciences)" xr:uid="{00000000-0004-0000-0300-0000A2000000}"/>
    <hyperlink ref="A72" r:id="rId164" display="OXFORD DICTIONARIES ONLINE - see note in Mill Consider cancellation" xr:uid="{00000000-0004-0000-0300-0000A3000000}"/>
    <hyperlink ref="A75" r:id="rId165" display="OXFORD JOURNALS ONLINE 13% increase plus currency" xr:uid="{00000000-0004-0000-0300-0000A4000000}"/>
    <hyperlink ref="I84" r:id="rId166" xr:uid="{00000000-0004-0000-0300-0000A5000000}"/>
    <hyperlink ref="I31" r:id="rId167" xr:uid="{00000000-0004-0000-0300-0000A6000000}"/>
    <hyperlink ref="I57" r:id="rId168" xr:uid="{00000000-0004-0000-0300-0000A7000000}"/>
    <hyperlink ref="A23" r:id="rId169" display="DE JURE (Bib Database) IUS explorer (2 users added 2013)" xr:uid="{00000000-0004-0000-0300-0000A8000000}"/>
    <hyperlink ref="A94" r:id="rId170" xr:uid="{00000000-0004-0000-0300-0000A9000000}"/>
    <hyperlink ref="A40" r:id="rId171" display="HEINONLINE INDEX TO FOREIGN LEGAL PERIODICALS" xr:uid="{00000000-0004-0000-0300-0000AA000000}"/>
    <hyperlink ref="I87" r:id="rId172" xr:uid="{00000000-0004-0000-0300-0000AB000000}"/>
    <hyperlink ref="A92" r:id="rId173" display="SPRINGERLINK " xr:uid="{00000000-0004-0000-0300-0000AC000000}"/>
    <hyperlink ref="I92" r:id="rId174" xr:uid="{00000000-0004-0000-0300-0000AD000000}"/>
    <hyperlink ref="A93" r:id="rId175" xr:uid="{00000000-0004-0000-0300-0000AE000000}"/>
    <hyperlink ref="I23" r:id="rId176" xr:uid="{00000000-0004-0000-0300-0000AF000000}"/>
    <hyperlink ref="I24" r:id="rId177" xr:uid="{00000000-0004-0000-0300-0000B0000000}"/>
    <hyperlink ref="I20" r:id="rId178" xr:uid="{00000000-0004-0000-0300-0000B1000000}"/>
    <hyperlink ref="I69" r:id="rId179" xr:uid="{00000000-0004-0000-0300-0000B2000000}"/>
    <hyperlink ref="I70" r:id="rId180" xr:uid="{00000000-0004-0000-0300-0000B3000000}"/>
    <hyperlink ref="I11" r:id="rId181" xr:uid="{00000000-0004-0000-0300-0000B4000000}"/>
    <hyperlink ref="I8" r:id="rId182" xr:uid="{00000000-0004-0000-0300-0000B5000000}"/>
    <hyperlink ref="I26" r:id="rId183" xr:uid="{00000000-0004-0000-0300-0000B6000000}"/>
    <hyperlink ref="I33" r:id="rId184" xr:uid="{00000000-0004-0000-0300-0000B7000000}"/>
    <hyperlink ref="I34" r:id="rId185" xr:uid="{00000000-0004-0000-0300-0000B8000000}"/>
  </hyperlinks>
  <pageMargins left="0.7" right="0.7" top="0.75" bottom="0.75" header="0.3" footer="0.3"/>
  <legacyDrawing r:id="rId186"/>
  <tableParts count="1">
    <tablePart r:id="rId18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Form Economic Offer Lot 2</vt:lpstr>
      <vt:lpstr>VALUES-FOR-FREE</vt:lpstr>
      <vt:lpstr>paid2016</vt:lpstr>
      <vt:lpstr>complete-with-cancelled</vt:lpstr>
      <vt:lpstr>FREEFUNDS</vt:lpstr>
      <vt:lpstr>paid2016!listERess2</vt:lpstr>
      <vt:lpstr>paid2016!ListEress20160506</vt:lpstr>
      <vt:lpstr>'Form Economic Offer Lot 2'!Print_Area</vt:lpstr>
      <vt:lpstr>'Form Economic Offer Lot 2'!Print_Titles</vt:lpstr>
    </vt:vector>
  </TitlesOfParts>
  <Company>EUI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alpigian</dc:creator>
  <cp:lastModifiedBy>Brizioli, Elena</cp:lastModifiedBy>
  <cp:lastPrinted>2019-10-29T08:40:11Z</cp:lastPrinted>
  <dcterms:created xsi:type="dcterms:W3CDTF">2009-03-18T14:23:06Z</dcterms:created>
  <dcterms:modified xsi:type="dcterms:W3CDTF">2022-06-07T11:57:58Z</dcterms:modified>
</cp:coreProperties>
</file>