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5-Contracts &amp; Procurement\5.5-CALL FOR TENDERS\GARE 2017\CFT-EUI-ICTS-2017-001 (LEGNER)\1_STS\ITA\"/>
    </mc:Choice>
  </mc:AlternateContent>
  <bookViews>
    <workbookView xWindow="630" yWindow="720" windowWidth="27495" windowHeight="13875"/>
  </bookViews>
  <sheets>
    <sheet name="ANNEX I" sheetId="6" r:id="rId1"/>
    <sheet name="2014, 2015, 2016 Global Count" sheetId="2" r:id="rId2"/>
    <sheet name="2014 per Category" sheetId="3" r:id="rId3"/>
    <sheet name="2015 per Category" sheetId="4" r:id="rId4"/>
    <sheet name="2016 per Category" sheetId="1" r:id="rId5"/>
    <sheet name="Top 5 Tickets per Service" sheetId="5" r:id="rId6"/>
  </sheets>
  <externalReferences>
    <externalReference r:id="rId7"/>
  </externalReferences>
  <definedNames>
    <definedName name="_xlnm.Print_Titles" localSheetId="4">'2016 per Category'!$A:$B,'2016 per Category'!$1:$1</definedName>
  </definedNames>
  <calcPr calcId="162913" concurrentCalc="0"/>
</workbook>
</file>

<file path=xl/calcChain.xml><?xml version="1.0" encoding="utf-8"?>
<calcChain xmlns="http://schemas.openxmlformats.org/spreadsheetml/2006/main">
  <c r="D25" i="2" l="1"/>
  <c r="D24" i="2"/>
  <c r="D23" i="2"/>
  <c r="D22" i="2"/>
  <c r="D21" i="2"/>
  <c r="D20" i="2"/>
  <c r="C25" i="2"/>
  <c r="C24" i="2"/>
  <c r="C23" i="2"/>
  <c r="C22" i="2"/>
  <c r="C21" i="2"/>
  <c r="C20" i="2"/>
  <c r="B21" i="2"/>
  <c r="B22" i="2"/>
  <c r="B23" i="2"/>
  <c r="B24" i="2"/>
  <c r="B25" i="2"/>
  <c r="B20" i="2"/>
  <c r="G10" i="3"/>
  <c r="G9" i="3"/>
  <c r="M44" i="1"/>
  <c r="E49" i="1"/>
  <c r="M37" i="1"/>
  <c r="C62" i="1"/>
  <c r="H26" i="1"/>
  <c r="H33" i="1"/>
  <c r="G26" i="1"/>
  <c r="G33" i="1"/>
  <c r="J33" i="1"/>
  <c r="I26" i="1"/>
</calcChain>
</file>

<file path=xl/sharedStrings.xml><?xml version="1.0" encoding="utf-8"?>
<sst xmlns="http://schemas.openxmlformats.org/spreadsheetml/2006/main" count="233" uniqueCount="55">
  <si>
    <t>Department</t>
  </si>
  <si>
    <t>Category</t>
  </si>
  <si>
    <t>COUNT(*)</t>
  </si>
  <si>
    <t>Communications</t>
  </si>
  <si>
    <t>Communications &gt; EUI Website</t>
  </si>
  <si>
    <t>Communications/ICT &gt; Online Tools</t>
  </si>
  <si>
    <t>ICT &gt; Desktop equipment</t>
  </si>
  <si>
    <t>ICT &gt; Network access</t>
  </si>
  <si>
    <t>ICT &gt; Other</t>
  </si>
  <si>
    <t>Real Estate &gt; Heating and air conditioning</t>
  </si>
  <si>
    <t>Real Estate &gt; Other</t>
  </si>
  <si>
    <t>Computing</t>
  </si>
  <si>
    <t>ICT &gt; Portable equipment</t>
  </si>
  <si>
    <t>ICT &gt; Telephony</t>
  </si>
  <si>
    <t>Real Estate &gt; Audio-visual</t>
  </si>
  <si>
    <t>Real Estate &gt; Electricity</t>
  </si>
  <si>
    <t>Real Estate &gt; EUI cards</t>
  </si>
  <si>
    <t>Real Estate &gt; Moves</t>
  </si>
  <si>
    <t>Real Estate &gt; Printing</t>
  </si>
  <si>
    <t>Real Estate &gt; Security and safety</t>
  </si>
  <si>
    <t>Real Estate &gt; Small repairs</t>
  </si>
  <si>
    <t>Estate &amp; Facilities</t>
  </si>
  <si>
    <t>Real Estate &gt; Cleaning</t>
  </si>
  <si>
    <t>Real Estate &gt; Leaks and plumbing</t>
  </si>
  <si>
    <t>General</t>
  </si>
  <si>
    <t>Test</t>
  </si>
  <si>
    <t>ICT</t>
  </si>
  <si>
    <t>REFS</t>
  </si>
  <si>
    <t>COMM</t>
  </si>
  <si>
    <t>COMMUNICATIONS</t>
  </si>
  <si>
    <t>ICT SERVICE</t>
  </si>
  <si>
    <t xml:space="preserve">total ticket number </t>
  </si>
  <si>
    <t>percentage on the total ticket number</t>
  </si>
  <si>
    <t>Nr. of archived tickets</t>
  </si>
  <si>
    <t>Nr. of rejected tickets</t>
  </si>
  <si>
    <t>Nr. of assigned/in progress tickets</t>
  </si>
  <si>
    <t>REFS SERVICE</t>
  </si>
  <si>
    <t>Helpdesk Software</t>
  </si>
  <si>
    <t>Desktop equipment</t>
  </si>
  <si>
    <t>GLOBAL COUNT</t>
  </si>
  <si>
    <t>Nr. of resolved tickets</t>
  </si>
  <si>
    <t>1) Cleaning</t>
  </si>
  <si>
    <t>2) Electricity</t>
  </si>
  <si>
    <t>3) Heating and Air Conditioning</t>
  </si>
  <si>
    <t>4) Porterage</t>
  </si>
  <si>
    <t>5) Small Repairs</t>
  </si>
  <si>
    <t>1) Password Forgotten/Reset</t>
  </si>
  <si>
    <t>5) Share and Mailbox Share Management</t>
  </si>
  <si>
    <t>4) Telephony</t>
  </si>
  <si>
    <t>2) Printing</t>
  </si>
  <si>
    <t>3) WiFi</t>
  </si>
  <si>
    <t>Open Call for Tenders for the Supply of IT Technical Support Services to End Users of the European University Institute</t>
  </si>
  <si>
    <t>Ref.: CFT-EUI-ICTS-2017-001</t>
  </si>
  <si>
    <t>ANNEX I - TICKET STATISTICS for YEARS 2014, 2015, 2016</t>
  </si>
  <si>
    <t>REF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</si>
</sst>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00_-;\-* #,##0.00000_-;_-* &quot;-&quot;??_-;_-@_-"/>
  </numFmts>
  <fonts count="10" x14ac:knownFonts="1">
    <font>
      <sz val="11"/>
      <color rgb="FF00000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Verdana"/>
    </font>
    <font>
      <sz val="11"/>
      <color rgb="FF000000"/>
      <name val="Verdana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F6F6"/>
        <bgColor rgb="FF000000"/>
      </patternFill>
    </fill>
    <fill>
      <patternFill patternType="solid">
        <fgColor rgb="FFFDFCFC"/>
        <bgColor rgb="FF000000"/>
      </patternFill>
    </fill>
  </fills>
  <borders count="2">
    <border>
      <left/>
      <right/>
      <top/>
      <bottom/>
      <diagonal/>
    </border>
    <border>
      <left style="hair">
        <color rgb="FFA1A1A1"/>
      </left>
      <right style="hair">
        <color rgb="FFA1A1A1"/>
      </right>
      <top style="hair">
        <color rgb="FFA1A1A1"/>
      </top>
      <bottom style="hair">
        <color rgb="FFA1A1A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2" borderId="1" xfId="0" applyFont="1" applyFill="1" applyBorder="1"/>
    <xf numFmtId="0" fontId="0" fillId="3" borderId="1" xfId="0" applyFill="1" applyBorder="1"/>
    <xf numFmtId="1" fontId="0" fillId="0" borderId="1" xfId="0" applyNumberFormat="1" applyBorder="1"/>
    <xf numFmtId="49" fontId="0" fillId="3" borderId="1" xfId="0" applyNumberFormat="1" applyFill="1" applyBorder="1"/>
    <xf numFmtId="1" fontId="0" fillId="0" borderId="0" xfId="0" applyNumberForma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1" fontId="6" fillId="0" borderId="0" xfId="0" applyNumberFormat="1" applyFont="1"/>
    <xf numFmtId="0" fontId="7" fillId="0" borderId="0" xfId="0" applyFont="1"/>
    <xf numFmtId="0" fontId="0" fillId="3" borderId="1" xfId="0" applyFill="1" applyBorder="1"/>
    <xf numFmtId="0" fontId="2" fillId="0" borderId="0" xfId="2"/>
    <xf numFmtId="0" fontId="8" fillId="0" borderId="0" xfId="2" applyFont="1"/>
    <xf numFmtId="0" fontId="5" fillId="2" borderId="1" xfId="0" applyFont="1" applyFill="1" applyBorder="1"/>
    <xf numFmtId="0" fontId="8" fillId="0" borderId="0" xfId="2" applyFont="1" applyFill="1"/>
    <xf numFmtId="0" fontId="1" fillId="0" borderId="0" xfId="2" applyFont="1"/>
    <xf numFmtId="0" fontId="9" fillId="0" borderId="0" xfId="0" applyFont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Ticket Count by Service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5.9062335958005252E-2"/>
                  <c:y val="-7.28685476815398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86-4251-8B87-DDFE6752E56A}"/>
                </c:ext>
              </c:extLst>
            </c:dLbl>
            <c:dLbl>
              <c:idx val="2"/>
              <c:layout>
                <c:manualLayout>
                  <c:x val="-5.0887685914260718E-2"/>
                  <c:y val="9.68376348789734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86-4251-8B87-DDFE6752E5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[1]Worksheet!$F$8:$F$10</c:f>
              <c:strCache>
                <c:ptCount val="3"/>
                <c:pt idx="0">
                  <c:v>COMM</c:v>
                </c:pt>
                <c:pt idx="1">
                  <c:v>ICT</c:v>
                </c:pt>
                <c:pt idx="2">
                  <c:v>REFS</c:v>
                </c:pt>
              </c:strCache>
            </c:strRef>
          </c:cat>
          <c:val>
            <c:numRef>
              <c:f>[1]Worksheet!$G$8:$G$10</c:f>
              <c:numCache>
                <c:formatCode>General</c:formatCode>
                <c:ptCount val="3"/>
                <c:pt idx="0">
                  <c:v>58</c:v>
                </c:pt>
                <c:pt idx="1">
                  <c:v>4457</c:v>
                </c:pt>
                <c:pt idx="2">
                  <c:v>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6-4251-8B87-DDFE6752E56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en-US">
                <a:solidFill>
                  <a:schemeClr val="tx2"/>
                </a:solidFill>
              </a:rPr>
              <a:t> Ticket Count by Service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1.6060258092738408E-2"/>
                  <c:y val="-0.10135389326334208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b="1">
                        <a:solidFill>
                          <a:schemeClr val="tx2"/>
                        </a:solidFill>
                      </a:rPr>
                      <a:t>ICT</a:t>
                    </a:r>
                  </a:p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b="1">
                        <a:solidFill>
                          <a:schemeClr val="tx2"/>
                        </a:solidFill>
                      </a:rPr>
                      <a:t>4346 Tickets
38,43%</a:t>
                    </a:r>
                    <a:endParaRPr lang="en-US"/>
                  </a:p>
                </c:rich>
              </c:tx>
              <c:numFmt formatCode="0.0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9EE-4097-8BAE-226DA1279FE0}"/>
                </c:ext>
              </c:extLst>
            </c:dLbl>
            <c:dLbl>
              <c:idx val="1"/>
              <c:layout>
                <c:manualLayout>
                  <c:x val="1.0946959755030621E-2"/>
                  <c:y val="0.12905220180810731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b="1">
                        <a:solidFill>
                          <a:schemeClr val="tx2"/>
                        </a:solidFill>
                      </a:rPr>
                      <a:t>REFS</a:t>
                    </a:r>
                  </a:p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b="1">
                        <a:solidFill>
                          <a:schemeClr val="tx2"/>
                        </a:solidFill>
                      </a:rPr>
                      <a:t>6940 Tickets
61,37%</a:t>
                    </a:r>
                    <a:endParaRPr lang="en-US"/>
                  </a:p>
                </c:rich>
              </c:tx>
              <c:numFmt formatCode="0.0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EE-4097-8BAE-226DA1279FE0}"/>
                </c:ext>
              </c:extLst>
            </c:dLbl>
            <c:dLbl>
              <c:idx val="2"/>
              <c:layout>
                <c:manualLayout>
                  <c:x val="-0.26319241740352078"/>
                  <c:y val="8.4310659084281134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sz="900" b="1">
                        <a:solidFill>
                          <a:schemeClr val="tx2"/>
                        </a:solidFill>
                      </a:rPr>
                      <a:t>COMMUNICATIONS</a:t>
                    </a:r>
                  </a:p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sz="900" b="1">
                        <a:solidFill>
                          <a:schemeClr val="tx2"/>
                        </a:solidFill>
                      </a:rPr>
                      <a:t>23 Tickets</a:t>
                    </a:r>
                    <a:r>
                      <a:rPr lang="en-US" b="1">
                        <a:solidFill>
                          <a:schemeClr val="tx2"/>
                        </a:solidFill>
                      </a:rPr>
                      <a:t>
0,20%</a:t>
                    </a:r>
                    <a:endParaRPr lang="en-US"/>
                  </a:p>
                </c:rich>
              </c:tx>
              <c:numFmt formatCode="0.0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EE-4097-8BAE-226DA1279FE0}"/>
                </c:ext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'2016 per Category'!$G$38:$G$40</c:f>
              <c:strCache>
                <c:ptCount val="3"/>
                <c:pt idx="0">
                  <c:v>ICT</c:v>
                </c:pt>
                <c:pt idx="1">
                  <c:v>REFS</c:v>
                </c:pt>
                <c:pt idx="2">
                  <c:v>COMMUNICATIONS</c:v>
                </c:pt>
              </c:strCache>
            </c:strRef>
          </c:cat>
          <c:val>
            <c:numRef>
              <c:f>'2016 per Category'!$H$38:$H$40</c:f>
              <c:numCache>
                <c:formatCode>0</c:formatCode>
                <c:ptCount val="3"/>
                <c:pt idx="0">
                  <c:v>4346</c:v>
                </c:pt>
                <c:pt idx="1">
                  <c:v>6940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E-4097-8BAE-226DA1279FE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828675</xdr:colOff>
      <xdr:row>13</xdr:row>
      <xdr:rowOff>23812</xdr:rowOff>
    </xdr:from>
    <xdr:to>
      <xdr:col>10</xdr:col>
      <xdr:colOff>371475</xdr:colOff>
      <xdr:row>28</xdr:row>
      <xdr:rowOff>52387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837985</xdr:colOff>
      <xdr:row>2</xdr:row>
      <xdr:rowOff>180974</xdr:rowOff>
    </xdr:from>
    <xdr:to>
      <xdr:col>10</xdr:col>
      <xdr:colOff>747497</xdr:colOff>
      <xdr:row>18</xdr:row>
      <xdr:rowOff>38099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2835" y="542924"/>
          <a:ext cx="4938712" cy="2752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14287</xdr:rowOff>
    </xdr:from>
    <xdr:to>
      <xdr:col>10</xdr:col>
      <xdr:colOff>390525</xdr:colOff>
      <xdr:row>17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i1-my.sharepoint.com/Users/mlegner/AppData/Local/Microsoft/Windows/Temporary%20Internet%20Files/Content.Outlook/YO3NC98H/Statistiche%20ticket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8">
          <cell r="F8" t="str">
            <v>COMM</v>
          </cell>
          <cell r="G8">
            <v>58</v>
          </cell>
        </row>
        <row r="9">
          <cell r="F9" t="str">
            <v>ICT</v>
          </cell>
          <cell r="G9">
            <v>4457</v>
          </cell>
        </row>
        <row r="10">
          <cell r="F10" t="str">
            <v>REFS</v>
          </cell>
          <cell r="G10">
            <v>6601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A6" sqref="A6"/>
    </sheetView>
  </sheetViews>
  <sheetFormatPr defaultRowHeight="14.25" x14ac:dyDescent="0.2"/>
  <sheetData>
    <row r="1" spans="1:1" x14ac:dyDescent="0.2">
      <c r="A1" s="6" t="s">
        <v>51</v>
      </c>
    </row>
    <row r="2" spans="1:1" x14ac:dyDescent="0.2">
      <c r="A2" s="17"/>
    </row>
    <row r="3" spans="1:1" x14ac:dyDescent="0.2">
      <c r="A3" s="6" t="s">
        <v>52</v>
      </c>
    </row>
    <row r="5" spans="1:1" x14ac:dyDescent="0.2">
      <c r="A5" s="6" t="s">
        <v>53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26" sqref="A26"/>
    </sheetView>
  </sheetViews>
  <sheetFormatPr defaultRowHeight="14.25" x14ac:dyDescent="0.2"/>
  <cols>
    <col min="1" max="1" width="24.5" bestFit="1" customWidth="1"/>
  </cols>
  <sheetData>
    <row r="1" spans="1:4" ht="15" x14ac:dyDescent="0.25">
      <c r="A1" s="13" t="s">
        <v>30</v>
      </c>
      <c r="B1" s="13">
        <v>2014</v>
      </c>
      <c r="C1" s="13">
        <v>2015</v>
      </c>
      <c r="D1" s="13">
        <v>2016</v>
      </c>
    </row>
    <row r="2" spans="1:4" ht="15" x14ac:dyDescent="0.25">
      <c r="A2" s="12" t="s">
        <v>31</v>
      </c>
      <c r="B2" s="12">
        <v>4457</v>
      </c>
      <c r="C2" s="12">
        <v>3783</v>
      </c>
      <c r="D2" s="12">
        <v>4346</v>
      </c>
    </row>
    <row r="3" spans="1:4" ht="15" x14ac:dyDescent="0.25">
      <c r="A3" s="12" t="s">
        <v>32</v>
      </c>
      <c r="B3" s="12">
        <v>40.090000000000003</v>
      </c>
      <c r="C3" s="12">
        <v>35.51</v>
      </c>
      <c r="D3" s="12">
        <v>38.43</v>
      </c>
    </row>
    <row r="4" spans="1:4" ht="15" x14ac:dyDescent="0.25">
      <c r="A4" s="16" t="s">
        <v>40</v>
      </c>
      <c r="B4" s="12">
        <v>4324</v>
      </c>
      <c r="C4" s="12">
        <v>3679</v>
      </c>
      <c r="D4" s="12">
        <v>4069</v>
      </c>
    </row>
    <row r="5" spans="1:4" ht="15" x14ac:dyDescent="0.25">
      <c r="A5" s="12" t="s">
        <v>33</v>
      </c>
      <c r="B5" s="12">
        <v>69</v>
      </c>
      <c r="C5" s="12">
        <v>36</v>
      </c>
      <c r="D5" s="12">
        <v>60</v>
      </c>
    </row>
    <row r="6" spans="1:4" ht="15" x14ac:dyDescent="0.25">
      <c r="A6" s="12" t="s">
        <v>34</v>
      </c>
      <c r="B6" s="12">
        <v>27</v>
      </c>
      <c r="C6" s="12">
        <v>25</v>
      </c>
      <c r="D6" s="12">
        <v>22</v>
      </c>
    </row>
    <row r="7" spans="1:4" ht="15" x14ac:dyDescent="0.25">
      <c r="A7" s="12" t="s">
        <v>35</v>
      </c>
      <c r="B7" s="12">
        <v>37</v>
      </c>
      <c r="C7" s="12">
        <v>43</v>
      </c>
      <c r="D7" s="12">
        <v>195</v>
      </c>
    </row>
    <row r="10" spans="1:4" ht="15" x14ac:dyDescent="0.25">
      <c r="A10" s="13" t="s">
        <v>36</v>
      </c>
      <c r="B10" s="13">
        <v>2014</v>
      </c>
      <c r="C10" s="13">
        <v>2015</v>
      </c>
      <c r="D10" s="13">
        <v>2016</v>
      </c>
    </row>
    <row r="11" spans="1:4" ht="15" x14ac:dyDescent="0.25">
      <c r="A11" s="12" t="s">
        <v>31</v>
      </c>
      <c r="B11" s="12">
        <v>6601</v>
      </c>
      <c r="C11" s="12">
        <v>6817</v>
      </c>
      <c r="D11" s="12">
        <v>6940</v>
      </c>
    </row>
    <row r="12" spans="1:4" ht="15" x14ac:dyDescent="0.25">
      <c r="A12" s="12" t="s">
        <v>32</v>
      </c>
      <c r="B12" s="12">
        <v>59.38</v>
      </c>
      <c r="C12" s="12">
        <v>63.99</v>
      </c>
      <c r="D12" s="12">
        <v>61.37</v>
      </c>
    </row>
    <row r="13" spans="1:4" ht="15" x14ac:dyDescent="0.25">
      <c r="A13" s="16" t="s">
        <v>40</v>
      </c>
      <c r="B13" s="12">
        <v>6418</v>
      </c>
      <c r="C13" s="12">
        <v>6452</v>
      </c>
      <c r="D13" s="12">
        <v>6531</v>
      </c>
    </row>
    <row r="14" spans="1:4" ht="15" x14ac:dyDescent="0.25">
      <c r="A14" s="12" t="s">
        <v>33</v>
      </c>
      <c r="B14" s="12">
        <v>69</v>
      </c>
      <c r="C14" s="12">
        <v>93</v>
      </c>
      <c r="D14" s="12">
        <v>135</v>
      </c>
    </row>
    <row r="15" spans="1:4" ht="15" x14ac:dyDescent="0.25">
      <c r="A15" s="12" t="s">
        <v>34</v>
      </c>
      <c r="B15" s="12">
        <v>93</v>
      </c>
      <c r="C15" s="12">
        <v>97</v>
      </c>
      <c r="D15" s="12">
        <v>93</v>
      </c>
    </row>
    <row r="16" spans="1:4" ht="15" x14ac:dyDescent="0.25">
      <c r="A16" s="12" t="s">
        <v>35</v>
      </c>
      <c r="B16" s="12">
        <v>20</v>
      </c>
      <c r="C16" s="12">
        <v>175</v>
      </c>
      <c r="D16" s="12">
        <v>181</v>
      </c>
    </row>
    <row r="19" spans="1:4" ht="15" x14ac:dyDescent="0.25">
      <c r="A19" s="15" t="s">
        <v>39</v>
      </c>
      <c r="B19" s="15">
        <v>2014</v>
      </c>
      <c r="C19" s="15">
        <v>2015</v>
      </c>
      <c r="D19" s="15">
        <v>2016</v>
      </c>
    </row>
    <row r="20" spans="1:4" ht="15" x14ac:dyDescent="0.25">
      <c r="A20" s="12" t="s">
        <v>31</v>
      </c>
      <c r="B20">
        <f>SUM(B2,B11)</f>
        <v>11058</v>
      </c>
      <c r="C20">
        <f>SUM(C2,C11)</f>
        <v>10600</v>
      </c>
      <c r="D20">
        <f>SUM(D2,D11)</f>
        <v>11286</v>
      </c>
    </row>
    <row r="21" spans="1:4" ht="15" x14ac:dyDescent="0.25">
      <c r="A21" s="12" t="s">
        <v>32</v>
      </c>
      <c r="B21">
        <f t="shared" ref="B21:C25" si="0">SUM(B3,B12)</f>
        <v>99.47</v>
      </c>
      <c r="C21">
        <f t="shared" si="0"/>
        <v>99.5</v>
      </c>
      <c r="D21">
        <f t="shared" ref="D21" si="1">SUM(D3,D12)</f>
        <v>99.8</v>
      </c>
    </row>
    <row r="22" spans="1:4" ht="15" x14ac:dyDescent="0.25">
      <c r="A22" s="16" t="s">
        <v>40</v>
      </c>
      <c r="B22">
        <f t="shared" si="0"/>
        <v>10742</v>
      </c>
      <c r="C22">
        <f t="shared" si="0"/>
        <v>10131</v>
      </c>
      <c r="D22">
        <f t="shared" ref="D22" si="2">SUM(D4,D13)</f>
        <v>10600</v>
      </c>
    </row>
    <row r="23" spans="1:4" ht="15" x14ac:dyDescent="0.25">
      <c r="A23" s="12" t="s">
        <v>33</v>
      </c>
      <c r="B23">
        <f t="shared" si="0"/>
        <v>138</v>
      </c>
      <c r="C23">
        <f t="shared" si="0"/>
        <v>129</v>
      </c>
      <c r="D23">
        <f t="shared" ref="D23" si="3">SUM(D5,D14)</f>
        <v>195</v>
      </c>
    </row>
    <row r="24" spans="1:4" ht="15" x14ac:dyDescent="0.25">
      <c r="A24" s="12" t="s">
        <v>34</v>
      </c>
      <c r="B24">
        <f t="shared" si="0"/>
        <v>120</v>
      </c>
      <c r="C24">
        <f t="shared" si="0"/>
        <v>122</v>
      </c>
      <c r="D24">
        <f t="shared" ref="D24" si="4">SUM(D6,D15)</f>
        <v>115</v>
      </c>
    </row>
    <row r="25" spans="1:4" ht="15" x14ac:dyDescent="0.25">
      <c r="A25" s="12" t="s">
        <v>35</v>
      </c>
      <c r="B25">
        <f t="shared" si="0"/>
        <v>57</v>
      </c>
      <c r="C25">
        <f t="shared" si="0"/>
        <v>218</v>
      </c>
      <c r="D25">
        <f t="shared" ref="D25" si="5">SUM(D7,D16)</f>
        <v>376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L26" sqref="L26"/>
    </sheetView>
  </sheetViews>
  <sheetFormatPr defaultRowHeight="14.25" x14ac:dyDescent="0.2"/>
  <cols>
    <col min="1" max="1" width="13.69921875" bestFit="1" customWidth="1"/>
    <col min="2" max="2" width="53.796875" bestFit="1" customWidth="1"/>
    <col min="3" max="3" width="11.09765625" bestFit="1" customWidth="1"/>
  </cols>
  <sheetData>
    <row r="1" spans="1:8" x14ac:dyDescent="0.2">
      <c r="A1" s="14" t="s">
        <v>0</v>
      </c>
      <c r="B1" s="14" t="s">
        <v>1</v>
      </c>
      <c r="C1" s="14" t="s">
        <v>2</v>
      </c>
    </row>
    <row r="2" spans="1:8" x14ac:dyDescent="0.2">
      <c r="A2" s="18" t="s">
        <v>3</v>
      </c>
      <c r="B2" s="4" t="s">
        <v>4</v>
      </c>
      <c r="C2" s="3">
        <v>22</v>
      </c>
    </row>
    <row r="3" spans="1:8" x14ac:dyDescent="0.2">
      <c r="A3" s="19"/>
      <c r="B3" s="4" t="s">
        <v>5</v>
      </c>
      <c r="C3" s="3">
        <v>20</v>
      </c>
    </row>
    <row r="4" spans="1:8" x14ac:dyDescent="0.2">
      <c r="A4" s="19"/>
      <c r="B4" s="4" t="s">
        <v>6</v>
      </c>
      <c r="C4" s="3">
        <v>2</v>
      </c>
    </row>
    <row r="5" spans="1:8" x14ac:dyDescent="0.2">
      <c r="A5" s="19"/>
      <c r="B5" s="4" t="s">
        <v>7</v>
      </c>
      <c r="C5" s="3">
        <v>2</v>
      </c>
    </row>
    <row r="6" spans="1:8" x14ac:dyDescent="0.2">
      <c r="A6" s="19"/>
      <c r="B6" s="4" t="s">
        <v>8</v>
      </c>
      <c r="C6" s="3">
        <v>3</v>
      </c>
    </row>
    <row r="7" spans="1:8" x14ac:dyDescent="0.2">
      <c r="A7" s="19"/>
      <c r="B7" s="4" t="s">
        <v>15</v>
      </c>
      <c r="C7" s="3">
        <v>1</v>
      </c>
    </row>
    <row r="8" spans="1:8" x14ac:dyDescent="0.2">
      <c r="A8" s="19"/>
      <c r="B8" s="4" t="s">
        <v>10</v>
      </c>
      <c r="C8" s="3">
        <v>2</v>
      </c>
      <c r="F8" s="7" t="s">
        <v>28</v>
      </c>
      <c r="G8">
        <v>58</v>
      </c>
      <c r="H8" s="7"/>
    </row>
    <row r="9" spans="1:8" x14ac:dyDescent="0.2">
      <c r="A9" s="11"/>
      <c r="B9" s="4"/>
      <c r="C9" s="3"/>
      <c r="F9" s="7" t="s">
        <v>26</v>
      </c>
      <c r="G9">
        <f>4421+36</f>
        <v>4457</v>
      </c>
      <c r="H9" s="7"/>
    </row>
    <row r="10" spans="1:8" x14ac:dyDescent="0.2">
      <c r="A10" s="18" t="s">
        <v>11</v>
      </c>
      <c r="B10" s="11"/>
      <c r="C10" s="3">
        <v>575</v>
      </c>
      <c r="F10" s="7" t="s">
        <v>27</v>
      </c>
      <c r="G10">
        <f>6581+20</f>
        <v>6601</v>
      </c>
      <c r="H10" s="7"/>
    </row>
    <row r="11" spans="1:8" x14ac:dyDescent="0.2">
      <c r="A11" s="19"/>
      <c r="B11" s="4" t="s">
        <v>4</v>
      </c>
      <c r="C11" s="3">
        <v>80</v>
      </c>
    </row>
    <row r="12" spans="1:8" x14ac:dyDescent="0.2">
      <c r="A12" s="19"/>
      <c r="B12" s="4" t="s">
        <v>5</v>
      </c>
      <c r="C12" s="3">
        <v>347</v>
      </c>
    </row>
    <row r="13" spans="1:8" x14ac:dyDescent="0.2">
      <c r="A13" s="19"/>
      <c r="B13" s="4" t="s">
        <v>6</v>
      </c>
      <c r="C13" s="3">
        <v>1129</v>
      </c>
    </row>
    <row r="14" spans="1:8" x14ac:dyDescent="0.2">
      <c r="A14" s="19"/>
      <c r="B14" s="4" t="s">
        <v>7</v>
      </c>
      <c r="C14" s="3">
        <v>618</v>
      </c>
    </row>
    <row r="15" spans="1:8" x14ac:dyDescent="0.2">
      <c r="A15" s="19"/>
      <c r="B15" s="4" t="s">
        <v>8</v>
      </c>
      <c r="C15" s="3">
        <v>793</v>
      </c>
    </row>
    <row r="16" spans="1:8" x14ac:dyDescent="0.2">
      <c r="A16" s="19"/>
      <c r="B16" s="4" t="s">
        <v>12</v>
      </c>
      <c r="C16" s="3">
        <v>217</v>
      </c>
    </row>
    <row r="17" spans="1:3" x14ac:dyDescent="0.2">
      <c r="A17" s="19"/>
      <c r="B17" s="4" t="s">
        <v>13</v>
      </c>
      <c r="C17" s="3">
        <v>437</v>
      </c>
    </row>
    <row r="18" spans="1:3" x14ac:dyDescent="0.2">
      <c r="A18" s="19"/>
      <c r="B18" s="4" t="s">
        <v>14</v>
      </c>
      <c r="C18" s="3">
        <v>7</v>
      </c>
    </row>
    <row r="19" spans="1:3" x14ac:dyDescent="0.2">
      <c r="A19" s="19"/>
      <c r="B19" s="4" t="s">
        <v>15</v>
      </c>
      <c r="C19" s="3">
        <v>2</v>
      </c>
    </row>
    <row r="20" spans="1:3" x14ac:dyDescent="0.2">
      <c r="A20" s="19"/>
      <c r="B20" s="4" t="s">
        <v>16</v>
      </c>
      <c r="C20" s="3">
        <v>3</v>
      </c>
    </row>
    <row r="21" spans="1:3" x14ac:dyDescent="0.2">
      <c r="A21" s="19"/>
      <c r="B21" s="4" t="s">
        <v>10</v>
      </c>
      <c r="C21" s="3">
        <v>41</v>
      </c>
    </row>
    <row r="22" spans="1:3" x14ac:dyDescent="0.2">
      <c r="A22" s="19"/>
      <c r="B22" s="4" t="s">
        <v>18</v>
      </c>
      <c r="C22" s="3">
        <v>160</v>
      </c>
    </row>
    <row r="23" spans="1:3" x14ac:dyDescent="0.2">
      <c r="A23" s="19"/>
      <c r="B23" s="4" t="s">
        <v>19</v>
      </c>
      <c r="C23" s="3">
        <v>7</v>
      </c>
    </row>
    <row r="24" spans="1:3" x14ac:dyDescent="0.2">
      <c r="A24" s="19"/>
      <c r="B24" s="4" t="s">
        <v>20</v>
      </c>
      <c r="C24" s="3">
        <v>5</v>
      </c>
    </row>
    <row r="25" spans="1:3" x14ac:dyDescent="0.2">
      <c r="A25" s="11"/>
      <c r="B25" s="4"/>
      <c r="C25" s="3"/>
    </row>
    <row r="26" spans="1:3" x14ac:dyDescent="0.2">
      <c r="A26" s="18" t="s">
        <v>21</v>
      </c>
      <c r="B26" s="11"/>
      <c r="C26" s="3">
        <v>235</v>
      </c>
    </row>
    <row r="27" spans="1:3" x14ac:dyDescent="0.2">
      <c r="A27" s="19"/>
      <c r="B27" s="4" t="s">
        <v>4</v>
      </c>
      <c r="C27" s="3">
        <v>2</v>
      </c>
    </row>
    <row r="28" spans="1:3" x14ac:dyDescent="0.2">
      <c r="A28" s="19"/>
      <c r="B28" s="4" t="s">
        <v>5</v>
      </c>
      <c r="C28" s="3">
        <v>2</v>
      </c>
    </row>
    <row r="29" spans="1:3" x14ac:dyDescent="0.2">
      <c r="A29" s="19"/>
      <c r="B29" s="4" t="s">
        <v>6</v>
      </c>
      <c r="C29" s="3">
        <v>13</v>
      </c>
    </row>
    <row r="30" spans="1:3" x14ac:dyDescent="0.2">
      <c r="A30" s="19"/>
      <c r="B30" s="4" t="s">
        <v>7</v>
      </c>
      <c r="C30" s="3">
        <v>10</v>
      </c>
    </row>
    <row r="31" spans="1:3" x14ac:dyDescent="0.2">
      <c r="A31" s="19"/>
      <c r="B31" s="4" t="s">
        <v>8</v>
      </c>
      <c r="C31" s="3">
        <v>51</v>
      </c>
    </row>
    <row r="32" spans="1:3" x14ac:dyDescent="0.2">
      <c r="A32" s="19"/>
      <c r="B32" s="4" t="s">
        <v>12</v>
      </c>
      <c r="C32" s="3">
        <v>11</v>
      </c>
    </row>
    <row r="33" spans="1:3" x14ac:dyDescent="0.2">
      <c r="A33" s="19"/>
      <c r="B33" s="4" t="s">
        <v>13</v>
      </c>
      <c r="C33" s="3">
        <v>2</v>
      </c>
    </row>
    <row r="34" spans="1:3" x14ac:dyDescent="0.2">
      <c r="A34" s="19"/>
      <c r="B34" s="4" t="s">
        <v>14</v>
      </c>
      <c r="C34" s="3">
        <v>27</v>
      </c>
    </row>
    <row r="35" spans="1:3" x14ac:dyDescent="0.2">
      <c r="A35" s="19"/>
      <c r="B35" s="4" t="s">
        <v>22</v>
      </c>
      <c r="C35" s="3">
        <v>615</v>
      </c>
    </row>
    <row r="36" spans="1:3" x14ac:dyDescent="0.2">
      <c r="A36" s="19"/>
      <c r="B36" s="4" t="s">
        <v>15</v>
      </c>
      <c r="C36" s="3">
        <v>737</v>
      </c>
    </row>
    <row r="37" spans="1:3" x14ac:dyDescent="0.2">
      <c r="A37" s="19"/>
      <c r="B37" s="4" t="s">
        <v>16</v>
      </c>
      <c r="C37" s="3">
        <v>47</v>
      </c>
    </row>
    <row r="38" spans="1:3" x14ac:dyDescent="0.2">
      <c r="A38" s="19"/>
      <c r="B38" s="4" t="s">
        <v>9</v>
      </c>
      <c r="C38" s="3">
        <v>576</v>
      </c>
    </row>
    <row r="39" spans="1:3" x14ac:dyDescent="0.2">
      <c r="A39" s="19"/>
      <c r="B39" s="4" t="s">
        <v>23</v>
      </c>
      <c r="C39" s="3">
        <v>344</v>
      </c>
    </row>
    <row r="40" spans="1:3" x14ac:dyDescent="0.2">
      <c r="A40" s="19"/>
      <c r="B40" s="4" t="s">
        <v>10</v>
      </c>
      <c r="C40" s="3">
        <v>2279</v>
      </c>
    </row>
    <row r="41" spans="1:3" x14ac:dyDescent="0.2">
      <c r="A41" s="19"/>
      <c r="B41" s="4" t="s">
        <v>18</v>
      </c>
      <c r="C41" s="3">
        <v>759</v>
      </c>
    </row>
    <row r="42" spans="1:3" x14ac:dyDescent="0.2">
      <c r="A42" s="19"/>
      <c r="B42" s="4" t="s">
        <v>19</v>
      </c>
      <c r="C42" s="3">
        <v>156</v>
      </c>
    </row>
    <row r="43" spans="1:3" x14ac:dyDescent="0.2">
      <c r="A43" s="19"/>
      <c r="B43" s="4" t="s">
        <v>20</v>
      </c>
      <c r="C43" s="3">
        <v>715</v>
      </c>
    </row>
    <row r="44" spans="1:3" x14ac:dyDescent="0.2">
      <c r="A44" s="11"/>
      <c r="B44" s="4"/>
      <c r="C44" s="3"/>
    </row>
    <row r="45" spans="1:3" x14ac:dyDescent="0.2">
      <c r="A45" s="18" t="s">
        <v>24</v>
      </c>
      <c r="B45" s="11"/>
      <c r="C45" s="3">
        <v>1</v>
      </c>
    </row>
    <row r="46" spans="1:3" x14ac:dyDescent="0.2">
      <c r="A46" s="19"/>
      <c r="B46" s="4" t="s">
        <v>4</v>
      </c>
      <c r="C46" s="3">
        <v>2</v>
      </c>
    </row>
    <row r="47" spans="1:3" x14ac:dyDescent="0.2">
      <c r="A47" s="19"/>
      <c r="B47" s="4" t="s">
        <v>5</v>
      </c>
      <c r="C47" s="3">
        <v>3</v>
      </c>
    </row>
    <row r="48" spans="1:3" x14ac:dyDescent="0.2">
      <c r="A48" s="19"/>
      <c r="B48" s="4" t="s">
        <v>6</v>
      </c>
      <c r="C48" s="3">
        <v>3</v>
      </c>
    </row>
    <row r="49" spans="1:3" x14ac:dyDescent="0.2">
      <c r="A49" s="19"/>
      <c r="B49" s="4" t="s">
        <v>7</v>
      </c>
      <c r="C49" s="3">
        <v>9</v>
      </c>
    </row>
    <row r="50" spans="1:3" x14ac:dyDescent="0.2">
      <c r="A50" s="19"/>
      <c r="B50" s="4" t="s">
        <v>8</v>
      </c>
      <c r="C50" s="3">
        <v>12</v>
      </c>
    </row>
    <row r="51" spans="1:3" x14ac:dyDescent="0.2">
      <c r="A51" s="19"/>
      <c r="B51" s="4" t="s">
        <v>12</v>
      </c>
      <c r="C51" s="3">
        <v>2</v>
      </c>
    </row>
    <row r="52" spans="1:3" x14ac:dyDescent="0.2">
      <c r="A52" s="19"/>
      <c r="B52" s="4" t="s">
        <v>13</v>
      </c>
      <c r="C52" s="3">
        <v>10</v>
      </c>
    </row>
    <row r="53" spans="1:3" x14ac:dyDescent="0.2">
      <c r="A53" s="19"/>
      <c r="B53" s="4" t="s">
        <v>22</v>
      </c>
      <c r="C53" s="3">
        <v>2</v>
      </c>
    </row>
    <row r="54" spans="1:3" x14ac:dyDescent="0.2">
      <c r="A54" s="19"/>
      <c r="B54" s="4" t="s">
        <v>15</v>
      </c>
      <c r="C54" s="3">
        <v>2</v>
      </c>
    </row>
    <row r="55" spans="1:3" x14ac:dyDescent="0.2">
      <c r="A55" s="19"/>
      <c r="B55" s="4" t="s">
        <v>9</v>
      </c>
      <c r="C55" s="3">
        <v>4</v>
      </c>
    </row>
    <row r="56" spans="1:3" x14ac:dyDescent="0.2">
      <c r="A56" s="19"/>
      <c r="B56" s="4" t="s">
        <v>10</v>
      </c>
      <c r="C56" s="3">
        <v>6</v>
      </c>
    </row>
    <row r="57" spans="1:3" x14ac:dyDescent="0.2">
      <c r="A57" s="19"/>
      <c r="B57" s="4" t="s">
        <v>19</v>
      </c>
      <c r="C57" s="3">
        <v>2</v>
      </c>
    </row>
    <row r="58" spans="1:3" x14ac:dyDescent="0.2">
      <c r="A58" s="19"/>
      <c r="B58" s="4" t="s">
        <v>20</v>
      </c>
      <c r="C58" s="3">
        <v>2</v>
      </c>
    </row>
    <row r="59" spans="1:3" x14ac:dyDescent="0.2">
      <c r="A59" s="18" t="s">
        <v>37</v>
      </c>
      <c r="B59" s="11"/>
      <c r="C59" s="3">
        <v>1</v>
      </c>
    </row>
    <row r="60" spans="1:3" x14ac:dyDescent="0.2">
      <c r="A60" s="19"/>
      <c r="B60" s="4" t="s">
        <v>8</v>
      </c>
      <c r="C60" s="3">
        <v>1</v>
      </c>
    </row>
    <row r="61" spans="1:3" x14ac:dyDescent="0.2">
      <c r="C61" s="5"/>
    </row>
    <row r="62" spans="1:3" x14ac:dyDescent="0.2">
      <c r="C62" s="5"/>
    </row>
    <row r="63" spans="1:3" x14ac:dyDescent="0.2">
      <c r="C63" s="5"/>
    </row>
  </sheetData>
  <mergeCells count="5">
    <mergeCell ref="A2:A8"/>
    <mergeCell ref="A10:A24"/>
    <mergeCell ref="A26:A43"/>
    <mergeCell ref="A45:A58"/>
    <mergeCell ref="A59:A6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H21" sqref="H21"/>
    </sheetView>
  </sheetViews>
  <sheetFormatPr defaultRowHeight="14.25" x14ac:dyDescent="0.2"/>
  <cols>
    <col min="1" max="1" width="13.69921875" bestFit="1" customWidth="1"/>
    <col min="2" max="2" width="53.796875" bestFit="1" customWidth="1"/>
    <col min="3" max="3" width="11.09765625" bestFit="1" customWidth="1"/>
  </cols>
  <sheetData>
    <row r="1" spans="1:3" x14ac:dyDescent="0.2">
      <c r="A1" s="14" t="s">
        <v>0</v>
      </c>
      <c r="B1" s="14" t="s">
        <v>1</v>
      </c>
      <c r="C1" s="14" t="s">
        <v>2</v>
      </c>
    </row>
    <row r="2" spans="1:3" x14ac:dyDescent="0.2">
      <c r="A2" s="18" t="s">
        <v>3</v>
      </c>
      <c r="B2" s="11"/>
      <c r="C2" s="3">
        <v>2</v>
      </c>
    </row>
    <row r="3" spans="1:3" x14ac:dyDescent="0.2">
      <c r="A3" s="19"/>
      <c r="B3" s="4" t="s">
        <v>4</v>
      </c>
      <c r="C3" s="3">
        <v>9</v>
      </c>
    </row>
    <row r="4" spans="1:3" x14ac:dyDescent="0.2">
      <c r="A4" s="19"/>
      <c r="B4" s="4" t="s">
        <v>5</v>
      </c>
      <c r="C4" s="3">
        <v>12</v>
      </c>
    </row>
    <row r="5" spans="1:3" x14ac:dyDescent="0.2">
      <c r="A5" s="19"/>
      <c r="B5" s="4" t="s">
        <v>6</v>
      </c>
      <c r="C5" s="3">
        <v>1</v>
      </c>
    </row>
    <row r="6" spans="1:3" x14ac:dyDescent="0.2">
      <c r="A6" s="19"/>
      <c r="B6" s="4" t="s">
        <v>8</v>
      </c>
      <c r="C6" s="3">
        <v>1</v>
      </c>
    </row>
    <row r="7" spans="1:3" x14ac:dyDescent="0.2">
      <c r="A7" s="19"/>
      <c r="B7" s="4" t="s">
        <v>10</v>
      </c>
      <c r="C7" s="3">
        <v>3</v>
      </c>
    </row>
    <row r="8" spans="1:3" x14ac:dyDescent="0.2">
      <c r="A8" s="19"/>
      <c r="B8" s="4" t="s">
        <v>18</v>
      </c>
      <c r="C8" s="3">
        <v>1</v>
      </c>
    </row>
    <row r="9" spans="1:3" x14ac:dyDescent="0.2">
      <c r="A9" s="19"/>
      <c r="B9" s="4" t="s">
        <v>20</v>
      </c>
      <c r="C9" s="3">
        <v>1</v>
      </c>
    </row>
    <row r="10" spans="1:3" x14ac:dyDescent="0.2">
      <c r="A10" s="18" t="s">
        <v>11</v>
      </c>
      <c r="B10" s="11"/>
      <c r="C10" s="3">
        <v>739</v>
      </c>
    </row>
    <row r="11" spans="1:3" x14ac:dyDescent="0.2">
      <c r="A11" s="19"/>
      <c r="B11" s="4" t="s">
        <v>4</v>
      </c>
      <c r="C11" s="3">
        <v>105</v>
      </c>
    </row>
    <row r="12" spans="1:3" x14ac:dyDescent="0.2">
      <c r="A12" s="19"/>
      <c r="B12" s="4" t="s">
        <v>5</v>
      </c>
      <c r="C12" s="3">
        <v>356</v>
      </c>
    </row>
    <row r="13" spans="1:3" x14ac:dyDescent="0.2">
      <c r="A13" s="19"/>
      <c r="B13" s="4" t="s">
        <v>38</v>
      </c>
      <c r="C13" s="3">
        <v>1</v>
      </c>
    </row>
    <row r="14" spans="1:3" x14ac:dyDescent="0.2">
      <c r="A14" s="19"/>
      <c r="B14" s="4" t="s">
        <v>6</v>
      </c>
      <c r="C14" s="3">
        <v>802</v>
      </c>
    </row>
    <row r="15" spans="1:3" x14ac:dyDescent="0.2">
      <c r="A15" s="19"/>
      <c r="B15" s="4" t="s">
        <v>7</v>
      </c>
      <c r="C15" s="3">
        <v>558</v>
      </c>
    </row>
    <row r="16" spans="1:3" x14ac:dyDescent="0.2">
      <c r="A16" s="19"/>
      <c r="B16" s="4" t="s">
        <v>8</v>
      </c>
      <c r="C16" s="3">
        <v>475</v>
      </c>
    </row>
    <row r="17" spans="1:3" x14ac:dyDescent="0.2">
      <c r="A17" s="19"/>
      <c r="B17" s="4" t="s">
        <v>12</v>
      </c>
      <c r="C17" s="3">
        <v>189</v>
      </c>
    </row>
    <row r="18" spans="1:3" x14ac:dyDescent="0.2">
      <c r="A18" s="19"/>
      <c r="B18" s="4" t="s">
        <v>13</v>
      </c>
      <c r="C18" s="3">
        <v>301</v>
      </c>
    </row>
    <row r="19" spans="1:3" x14ac:dyDescent="0.2">
      <c r="A19" s="19"/>
      <c r="B19" s="4" t="s">
        <v>14</v>
      </c>
      <c r="C19" s="3">
        <v>4</v>
      </c>
    </row>
    <row r="20" spans="1:3" x14ac:dyDescent="0.2">
      <c r="A20" s="19"/>
      <c r="B20" s="4" t="s">
        <v>15</v>
      </c>
      <c r="C20" s="3">
        <v>2</v>
      </c>
    </row>
    <row r="21" spans="1:3" x14ac:dyDescent="0.2">
      <c r="A21" s="19"/>
      <c r="B21" s="4" t="s">
        <v>16</v>
      </c>
      <c r="C21" s="3">
        <v>3</v>
      </c>
    </row>
    <row r="22" spans="1:3" x14ac:dyDescent="0.2">
      <c r="A22" s="19"/>
      <c r="B22" s="4" t="s">
        <v>17</v>
      </c>
      <c r="C22" s="3">
        <v>5</v>
      </c>
    </row>
    <row r="23" spans="1:3" x14ac:dyDescent="0.2">
      <c r="A23" s="19"/>
      <c r="B23" s="4" t="s">
        <v>10</v>
      </c>
      <c r="C23" s="3">
        <v>28</v>
      </c>
    </row>
    <row r="24" spans="1:3" x14ac:dyDescent="0.2">
      <c r="A24" s="19"/>
      <c r="B24" s="4" t="s">
        <v>18</v>
      </c>
      <c r="C24" s="3">
        <v>168</v>
      </c>
    </row>
    <row r="25" spans="1:3" x14ac:dyDescent="0.2">
      <c r="A25" s="19"/>
      <c r="B25" s="4" t="s">
        <v>19</v>
      </c>
      <c r="C25" s="3">
        <v>1</v>
      </c>
    </row>
    <row r="26" spans="1:3" x14ac:dyDescent="0.2">
      <c r="A26" s="19"/>
      <c r="B26" s="4" t="s">
        <v>20</v>
      </c>
      <c r="C26" s="3">
        <v>3</v>
      </c>
    </row>
    <row r="27" spans="1:3" x14ac:dyDescent="0.2">
      <c r="A27" s="18" t="s">
        <v>21</v>
      </c>
      <c r="B27" s="11"/>
      <c r="C27" s="3">
        <v>354</v>
      </c>
    </row>
    <row r="28" spans="1:3" x14ac:dyDescent="0.2">
      <c r="A28" s="19"/>
      <c r="B28" s="4" t="s">
        <v>4</v>
      </c>
      <c r="C28" s="3">
        <v>2</v>
      </c>
    </row>
    <row r="29" spans="1:3" x14ac:dyDescent="0.2">
      <c r="A29" s="19"/>
      <c r="B29" s="4" t="s">
        <v>5</v>
      </c>
      <c r="C29" s="3">
        <v>1</v>
      </c>
    </row>
    <row r="30" spans="1:3" x14ac:dyDescent="0.2">
      <c r="A30" s="19"/>
      <c r="B30" s="4" t="s">
        <v>38</v>
      </c>
      <c r="C30" s="3">
        <v>2</v>
      </c>
    </row>
    <row r="31" spans="1:3" x14ac:dyDescent="0.2">
      <c r="A31" s="19"/>
      <c r="B31" s="4" t="s">
        <v>6</v>
      </c>
      <c r="C31" s="3">
        <v>13</v>
      </c>
    </row>
    <row r="32" spans="1:3" x14ac:dyDescent="0.2">
      <c r="A32" s="19"/>
      <c r="B32" s="4" t="s">
        <v>7</v>
      </c>
      <c r="C32" s="3">
        <v>5</v>
      </c>
    </row>
    <row r="33" spans="1:3" x14ac:dyDescent="0.2">
      <c r="A33" s="19"/>
      <c r="B33" s="4" t="s">
        <v>8</v>
      </c>
      <c r="C33" s="3">
        <v>60</v>
      </c>
    </row>
    <row r="34" spans="1:3" x14ac:dyDescent="0.2">
      <c r="A34" s="19"/>
      <c r="B34" s="4" t="s">
        <v>12</v>
      </c>
      <c r="C34" s="3">
        <v>8</v>
      </c>
    </row>
    <row r="35" spans="1:3" x14ac:dyDescent="0.2">
      <c r="A35" s="19"/>
      <c r="B35" s="4" t="s">
        <v>13</v>
      </c>
      <c r="C35" s="3">
        <v>1</v>
      </c>
    </row>
    <row r="36" spans="1:3" x14ac:dyDescent="0.2">
      <c r="A36" s="19"/>
      <c r="B36" s="4" t="s">
        <v>14</v>
      </c>
      <c r="C36" s="3">
        <v>10</v>
      </c>
    </row>
    <row r="37" spans="1:3" x14ac:dyDescent="0.2">
      <c r="A37" s="19"/>
      <c r="B37" s="4" t="s">
        <v>22</v>
      </c>
      <c r="C37" s="3">
        <v>826</v>
      </c>
    </row>
    <row r="38" spans="1:3" x14ac:dyDescent="0.2">
      <c r="A38" s="19"/>
      <c r="B38" s="4" t="s">
        <v>15</v>
      </c>
      <c r="C38" s="3">
        <v>619</v>
      </c>
    </row>
    <row r="39" spans="1:3" x14ac:dyDescent="0.2">
      <c r="A39" s="19"/>
      <c r="B39" s="4" t="s">
        <v>16</v>
      </c>
      <c r="C39" s="3">
        <v>80</v>
      </c>
    </row>
    <row r="40" spans="1:3" x14ac:dyDescent="0.2">
      <c r="A40" s="19"/>
      <c r="B40" s="4" t="s">
        <v>9</v>
      </c>
      <c r="C40" s="3">
        <v>809</v>
      </c>
    </row>
    <row r="41" spans="1:3" x14ac:dyDescent="0.2">
      <c r="A41" s="19"/>
      <c r="B41" s="4" t="s">
        <v>23</v>
      </c>
      <c r="C41" s="3">
        <v>283</v>
      </c>
    </row>
    <row r="42" spans="1:3" x14ac:dyDescent="0.2">
      <c r="A42" s="19"/>
      <c r="B42" s="4" t="s">
        <v>17</v>
      </c>
      <c r="C42" s="3">
        <v>397</v>
      </c>
    </row>
    <row r="43" spans="1:3" x14ac:dyDescent="0.2">
      <c r="A43" s="19"/>
      <c r="B43" s="4" t="s">
        <v>10</v>
      </c>
      <c r="C43" s="3">
        <v>1709</v>
      </c>
    </row>
    <row r="44" spans="1:3" x14ac:dyDescent="0.2">
      <c r="A44" s="19"/>
      <c r="B44" s="4" t="s">
        <v>18</v>
      </c>
      <c r="C44" s="3">
        <v>589</v>
      </c>
    </row>
    <row r="45" spans="1:3" x14ac:dyDescent="0.2">
      <c r="A45" s="19"/>
      <c r="B45" s="4" t="s">
        <v>19</v>
      </c>
      <c r="C45" s="3">
        <v>192</v>
      </c>
    </row>
    <row r="46" spans="1:3" x14ac:dyDescent="0.2">
      <c r="A46" s="19"/>
      <c r="B46" s="4" t="s">
        <v>20</v>
      </c>
      <c r="C46" s="3">
        <v>707</v>
      </c>
    </row>
    <row r="47" spans="1:3" x14ac:dyDescent="0.2">
      <c r="A47" s="18" t="s">
        <v>24</v>
      </c>
      <c r="B47" s="11"/>
      <c r="C47" s="3">
        <v>9</v>
      </c>
    </row>
    <row r="48" spans="1:3" x14ac:dyDescent="0.2">
      <c r="A48" s="19"/>
      <c r="B48" s="4" t="s">
        <v>4</v>
      </c>
      <c r="C48" s="3">
        <v>11</v>
      </c>
    </row>
    <row r="49" spans="1:3" x14ac:dyDescent="0.2">
      <c r="A49" s="19"/>
      <c r="B49" s="4" t="s">
        <v>5</v>
      </c>
      <c r="C49" s="3">
        <v>19</v>
      </c>
    </row>
    <row r="50" spans="1:3" x14ac:dyDescent="0.2">
      <c r="A50" s="19"/>
      <c r="B50" s="4" t="s">
        <v>6</v>
      </c>
      <c r="C50" s="3">
        <v>45</v>
      </c>
    </row>
    <row r="51" spans="1:3" x14ac:dyDescent="0.2">
      <c r="A51" s="19"/>
      <c r="B51" s="4" t="s">
        <v>7</v>
      </c>
      <c r="C51" s="3">
        <v>38</v>
      </c>
    </row>
    <row r="52" spans="1:3" x14ac:dyDescent="0.2">
      <c r="A52" s="19"/>
      <c r="B52" s="4" t="s">
        <v>8</v>
      </c>
      <c r="C52" s="3">
        <v>34</v>
      </c>
    </row>
    <row r="53" spans="1:3" x14ac:dyDescent="0.2">
      <c r="A53" s="19"/>
      <c r="B53" s="4" t="s">
        <v>12</v>
      </c>
      <c r="C53" s="3">
        <v>10</v>
      </c>
    </row>
    <row r="54" spans="1:3" x14ac:dyDescent="0.2">
      <c r="A54" s="19"/>
      <c r="B54" s="4" t="s">
        <v>13</v>
      </c>
      <c r="C54" s="3">
        <v>22</v>
      </c>
    </row>
    <row r="55" spans="1:3" x14ac:dyDescent="0.2">
      <c r="A55" s="19"/>
      <c r="B55" s="4" t="s">
        <v>22</v>
      </c>
      <c r="C55" s="3">
        <v>4</v>
      </c>
    </row>
    <row r="56" spans="1:3" x14ac:dyDescent="0.2">
      <c r="A56" s="19"/>
      <c r="B56" s="4" t="s">
        <v>9</v>
      </c>
      <c r="C56" s="3">
        <v>1</v>
      </c>
    </row>
    <row r="57" spans="1:3" x14ac:dyDescent="0.2">
      <c r="A57" s="19"/>
      <c r="B57" s="4" t="s">
        <v>17</v>
      </c>
      <c r="C57" s="3">
        <v>2</v>
      </c>
    </row>
    <row r="58" spans="1:3" x14ac:dyDescent="0.2">
      <c r="A58" s="19"/>
      <c r="B58" s="4" t="s">
        <v>10</v>
      </c>
      <c r="C58" s="3">
        <v>10</v>
      </c>
    </row>
    <row r="59" spans="1:3" x14ac:dyDescent="0.2">
      <c r="A59" s="19"/>
      <c r="B59" s="4" t="s">
        <v>18</v>
      </c>
      <c r="C59" s="3">
        <v>4</v>
      </c>
    </row>
    <row r="60" spans="1:3" x14ac:dyDescent="0.2">
      <c r="A60" s="19"/>
      <c r="B60" s="4" t="s">
        <v>20</v>
      </c>
      <c r="C60" s="3">
        <v>3</v>
      </c>
    </row>
    <row r="61" spans="1:3" x14ac:dyDescent="0.2">
      <c r="A61" s="18" t="s">
        <v>25</v>
      </c>
      <c r="B61" s="11"/>
      <c r="C61" s="3">
        <v>2</v>
      </c>
    </row>
    <row r="62" spans="1:3" x14ac:dyDescent="0.2">
      <c r="A62" s="19"/>
      <c r="B62" s="4" t="s">
        <v>6</v>
      </c>
      <c r="C62" s="3">
        <v>1</v>
      </c>
    </row>
    <row r="63" spans="1:3" x14ac:dyDescent="0.2">
      <c r="A63" s="19"/>
      <c r="B63" s="4" t="s">
        <v>13</v>
      </c>
      <c r="C63" s="3">
        <v>1</v>
      </c>
    </row>
  </sheetData>
  <mergeCells count="5">
    <mergeCell ref="A2:A9"/>
    <mergeCell ref="A10:A26"/>
    <mergeCell ref="A27:A46"/>
    <mergeCell ref="A47:A60"/>
    <mergeCell ref="A61:A6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A63" sqref="A63:XFD13907"/>
    </sheetView>
  </sheetViews>
  <sheetFormatPr defaultRowHeight="14.25" x14ac:dyDescent="0.2"/>
  <cols>
    <col min="1" max="1" width="13.69921875" bestFit="1" customWidth="1"/>
    <col min="2" max="2" width="53.796875" bestFit="1" customWidth="1"/>
    <col min="3" max="3" width="11.09765625" bestFit="1" customWidth="1"/>
    <col min="7" max="7" width="16.0976562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18" t="s">
        <v>3</v>
      </c>
      <c r="B2" s="2"/>
      <c r="C2" s="3">
        <v>2</v>
      </c>
    </row>
    <row r="3" spans="1:3" x14ac:dyDescent="0.2">
      <c r="A3" s="19"/>
      <c r="B3" s="4" t="s">
        <v>4</v>
      </c>
      <c r="C3" s="3">
        <v>8</v>
      </c>
    </row>
    <row r="4" spans="1:3" x14ac:dyDescent="0.2">
      <c r="A4" s="19"/>
      <c r="B4" s="4" t="s">
        <v>5</v>
      </c>
      <c r="C4" s="3">
        <v>5</v>
      </c>
    </row>
    <row r="5" spans="1:3" x14ac:dyDescent="0.2">
      <c r="A5" s="19"/>
      <c r="B5" s="4" t="s">
        <v>6</v>
      </c>
      <c r="C5" s="3">
        <v>1</v>
      </c>
    </row>
    <row r="6" spans="1:3" x14ac:dyDescent="0.2">
      <c r="A6" s="19"/>
      <c r="B6" s="4" t="s">
        <v>7</v>
      </c>
      <c r="C6" s="3">
        <v>1</v>
      </c>
    </row>
    <row r="7" spans="1:3" x14ac:dyDescent="0.2">
      <c r="A7" s="19"/>
      <c r="B7" s="4" t="s">
        <v>8</v>
      </c>
      <c r="C7" s="3">
        <v>4</v>
      </c>
    </row>
    <row r="8" spans="1:3" x14ac:dyDescent="0.2">
      <c r="A8" s="19"/>
      <c r="B8" s="4" t="s">
        <v>9</v>
      </c>
      <c r="C8" s="3">
        <v>1</v>
      </c>
    </row>
    <row r="9" spans="1:3" x14ac:dyDescent="0.2">
      <c r="A9" s="19"/>
      <c r="B9" s="4" t="s">
        <v>10</v>
      </c>
      <c r="C9" s="3">
        <v>1</v>
      </c>
    </row>
    <row r="10" spans="1:3" x14ac:dyDescent="0.2">
      <c r="A10" s="18" t="s">
        <v>11</v>
      </c>
      <c r="B10" s="2"/>
      <c r="C10" s="3">
        <v>618</v>
      </c>
    </row>
    <row r="11" spans="1:3" x14ac:dyDescent="0.2">
      <c r="A11" s="19"/>
      <c r="B11" s="4" t="s">
        <v>4</v>
      </c>
      <c r="C11" s="3">
        <v>70</v>
      </c>
    </row>
    <row r="12" spans="1:3" x14ac:dyDescent="0.2">
      <c r="A12" s="19"/>
      <c r="B12" s="4" t="s">
        <v>5</v>
      </c>
      <c r="C12" s="3">
        <v>278</v>
      </c>
    </row>
    <row r="13" spans="1:3" x14ac:dyDescent="0.2">
      <c r="A13" s="19"/>
      <c r="B13" s="4" t="s">
        <v>6</v>
      </c>
      <c r="C13" s="3">
        <v>851</v>
      </c>
    </row>
    <row r="14" spans="1:3" x14ac:dyDescent="0.2">
      <c r="A14" s="19"/>
      <c r="B14" s="4" t="s">
        <v>7</v>
      </c>
      <c r="C14" s="3">
        <v>602</v>
      </c>
    </row>
    <row r="15" spans="1:3" x14ac:dyDescent="0.2">
      <c r="A15" s="19"/>
      <c r="B15" s="4" t="s">
        <v>8</v>
      </c>
      <c r="C15" s="3">
        <v>509</v>
      </c>
    </row>
    <row r="16" spans="1:3" x14ac:dyDescent="0.2">
      <c r="A16" s="19"/>
      <c r="B16" s="4" t="s">
        <v>12</v>
      </c>
      <c r="C16" s="3">
        <v>186</v>
      </c>
    </row>
    <row r="17" spans="1:9" x14ac:dyDescent="0.2">
      <c r="A17" s="19"/>
      <c r="B17" s="4" t="s">
        <v>13</v>
      </c>
      <c r="C17" s="3">
        <v>347</v>
      </c>
    </row>
    <row r="18" spans="1:9" x14ac:dyDescent="0.2">
      <c r="A18" s="19"/>
      <c r="B18" s="4" t="s">
        <v>14</v>
      </c>
      <c r="C18" s="3">
        <v>10</v>
      </c>
    </row>
    <row r="19" spans="1:9" x14ac:dyDescent="0.2">
      <c r="A19" s="19"/>
      <c r="B19" s="4" t="s">
        <v>15</v>
      </c>
      <c r="C19" s="3">
        <v>1</v>
      </c>
    </row>
    <row r="20" spans="1:9" x14ac:dyDescent="0.2">
      <c r="A20" s="19"/>
      <c r="B20" s="4" t="s">
        <v>16</v>
      </c>
      <c r="C20" s="3">
        <v>8</v>
      </c>
    </row>
    <row r="21" spans="1:9" x14ac:dyDescent="0.2">
      <c r="A21" s="19"/>
      <c r="B21" s="4" t="s">
        <v>9</v>
      </c>
      <c r="C21" s="3">
        <v>1</v>
      </c>
    </row>
    <row r="22" spans="1:9" x14ac:dyDescent="0.2">
      <c r="A22" s="19"/>
      <c r="B22" s="4" t="s">
        <v>17</v>
      </c>
      <c r="C22" s="3">
        <v>7</v>
      </c>
    </row>
    <row r="23" spans="1:9" x14ac:dyDescent="0.2">
      <c r="A23" s="19"/>
      <c r="B23" s="4" t="s">
        <v>10</v>
      </c>
      <c r="C23" s="3">
        <v>41</v>
      </c>
    </row>
    <row r="24" spans="1:9" x14ac:dyDescent="0.2">
      <c r="A24" s="19"/>
      <c r="B24" s="4" t="s">
        <v>18</v>
      </c>
      <c r="C24" s="3">
        <v>743</v>
      </c>
      <c r="G24" s="6" t="s">
        <v>26</v>
      </c>
      <c r="H24" s="6" t="s">
        <v>27</v>
      </c>
      <c r="I24" s="6" t="s">
        <v>28</v>
      </c>
    </row>
    <row r="25" spans="1:9" x14ac:dyDescent="0.2">
      <c r="A25" s="19"/>
      <c r="B25" s="4" t="s">
        <v>19</v>
      </c>
      <c r="C25" s="3">
        <v>4</v>
      </c>
    </row>
    <row r="26" spans="1:9" x14ac:dyDescent="0.2">
      <c r="A26" s="19"/>
      <c r="B26" s="4" t="s">
        <v>20</v>
      </c>
      <c r="C26" s="3">
        <v>3</v>
      </c>
      <c r="G26" s="5">
        <f>SUM(C10:C26)</f>
        <v>4279</v>
      </c>
      <c r="H26" s="5">
        <f>SUM(C27:C45)</f>
        <v>6918</v>
      </c>
      <c r="I26" s="5">
        <f>SUM(C2:C9)</f>
        <v>23</v>
      </c>
    </row>
    <row r="27" spans="1:9" x14ac:dyDescent="0.2">
      <c r="A27" s="18" t="s">
        <v>21</v>
      </c>
      <c r="B27" s="2"/>
      <c r="C27" s="3">
        <v>528</v>
      </c>
      <c r="G27">
        <v>20</v>
      </c>
      <c r="H27">
        <v>22</v>
      </c>
    </row>
    <row r="28" spans="1:9" x14ac:dyDescent="0.2">
      <c r="A28" s="19"/>
      <c r="B28" s="4" t="s">
        <v>4</v>
      </c>
      <c r="C28" s="3">
        <v>1</v>
      </c>
      <c r="G28">
        <v>10</v>
      </c>
    </row>
    <row r="29" spans="1:9" x14ac:dyDescent="0.2">
      <c r="A29" s="19"/>
      <c r="B29" s="4" t="s">
        <v>5</v>
      </c>
      <c r="C29" s="3">
        <v>1</v>
      </c>
      <c r="G29">
        <v>15</v>
      </c>
    </row>
    <row r="30" spans="1:9" x14ac:dyDescent="0.2">
      <c r="A30" s="19"/>
      <c r="B30" s="4" t="s">
        <v>6</v>
      </c>
      <c r="C30" s="3">
        <v>18</v>
      </c>
      <c r="G30">
        <v>16</v>
      </c>
    </row>
    <row r="31" spans="1:9" x14ac:dyDescent="0.2">
      <c r="A31" s="19"/>
      <c r="B31" s="4" t="s">
        <v>7</v>
      </c>
      <c r="C31" s="3">
        <v>5</v>
      </c>
      <c r="G31">
        <v>2</v>
      </c>
    </row>
    <row r="32" spans="1:9" x14ac:dyDescent="0.2">
      <c r="A32" s="19"/>
      <c r="B32" s="4" t="s">
        <v>8</v>
      </c>
      <c r="C32" s="3">
        <v>50</v>
      </c>
      <c r="G32">
        <v>4</v>
      </c>
    </row>
    <row r="33" spans="1:13" x14ac:dyDescent="0.2">
      <c r="A33" s="19"/>
      <c r="B33" s="4" t="s">
        <v>12</v>
      </c>
      <c r="C33" s="3">
        <v>4</v>
      </c>
      <c r="G33" s="5">
        <f>SUM(G26:G32)</f>
        <v>4346</v>
      </c>
      <c r="H33" s="5">
        <f>SUM(H26:H32)</f>
        <v>6940</v>
      </c>
      <c r="I33">
        <v>23</v>
      </c>
      <c r="J33" s="5">
        <f>SUM(G33:I33)</f>
        <v>11309</v>
      </c>
    </row>
    <row r="34" spans="1:13" x14ac:dyDescent="0.2">
      <c r="A34" s="19"/>
      <c r="B34" s="4" t="s">
        <v>13</v>
      </c>
      <c r="C34" s="3">
        <v>2</v>
      </c>
    </row>
    <row r="35" spans="1:13" x14ac:dyDescent="0.2">
      <c r="A35" s="19"/>
      <c r="B35" s="4" t="s">
        <v>14</v>
      </c>
      <c r="C35" s="3">
        <v>9</v>
      </c>
      <c r="M35">
        <v>1833</v>
      </c>
    </row>
    <row r="36" spans="1:13" x14ac:dyDescent="0.2">
      <c r="A36" s="19"/>
      <c r="B36" s="4" t="s">
        <v>22</v>
      </c>
      <c r="C36" s="3">
        <v>936</v>
      </c>
      <c r="M36">
        <v>771</v>
      </c>
    </row>
    <row r="37" spans="1:13" x14ac:dyDescent="0.2">
      <c r="A37" s="19"/>
      <c r="B37" s="4" t="s">
        <v>15</v>
      </c>
      <c r="C37" s="3">
        <v>626</v>
      </c>
      <c r="L37" s="8"/>
      <c r="M37">
        <f>SUM(M35:M36)</f>
        <v>2604</v>
      </c>
    </row>
    <row r="38" spans="1:13" x14ac:dyDescent="0.2">
      <c r="A38" s="19"/>
      <c r="B38" s="4" t="s">
        <v>16</v>
      </c>
      <c r="C38" s="3">
        <v>41</v>
      </c>
      <c r="G38" s="7" t="s">
        <v>26</v>
      </c>
      <c r="H38" s="9">
        <v>4346</v>
      </c>
    </row>
    <row r="39" spans="1:13" x14ac:dyDescent="0.2">
      <c r="A39" s="19"/>
      <c r="B39" s="4" t="s">
        <v>9</v>
      </c>
      <c r="C39" s="3">
        <v>736</v>
      </c>
      <c r="G39" s="7" t="s">
        <v>27</v>
      </c>
      <c r="H39" s="5">
        <v>6940</v>
      </c>
    </row>
    <row r="40" spans="1:13" x14ac:dyDescent="0.2">
      <c r="A40" s="19"/>
      <c r="B40" s="4" t="s">
        <v>23</v>
      </c>
      <c r="C40" s="3">
        <v>411</v>
      </c>
      <c r="G40" s="10" t="s">
        <v>29</v>
      </c>
      <c r="H40" s="5">
        <v>23</v>
      </c>
    </row>
    <row r="41" spans="1:13" x14ac:dyDescent="0.2">
      <c r="A41" s="19"/>
      <c r="B41" s="4" t="s">
        <v>17</v>
      </c>
      <c r="C41" s="3">
        <v>771</v>
      </c>
      <c r="M41">
        <v>2604</v>
      </c>
    </row>
    <row r="42" spans="1:13" x14ac:dyDescent="0.2">
      <c r="A42" s="19"/>
      <c r="B42" s="4" t="s">
        <v>10</v>
      </c>
      <c r="C42" s="3">
        <v>1833</v>
      </c>
      <c r="M42">
        <v>2698</v>
      </c>
    </row>
    <row r="43" spans="1:13" x14ac:dyDescent="0.2">
      <c r="A43" s="19"/>
      <c r="B43" s="4" t="s">
        <v>18</v>
      </c>
      <c r="C43" s="3">
        <v>30</v>
      </c>
      <c r="E43">
        <v>785</v>
      </c>
      <c r="M43">
        <v>936</v>
      </c>
    </row>
    <row r="44" spans="1:13" x14ac:dyDescent="0.2">
      <c r="A44" s="19"/>
      <c r="B44" s="4" t="s">
        <v>19</v>
      </c>
      <c r="C44" s="3">
        <v>131</v>
      </c>
      <c r="E44">
        <v>131</v>
      </c>
      <c r="M44">
        <f>SUM(M41:M43)</f>
        <v>6238</v>
      </c>
    </row>
    <row r="45" spans="1:13" x14ac:dyDescent="0.2">
      <c r="A45" s="19"/>
      <c r="B45" s="4" t="s">
        <v>20</v>
      </c>
      <c r="C45" s="3">
        <v>785</v>
      </c>
      <c r="E45">
        <v>411</v>
      </c>
    </row>
    <row r="46" spans="1:13" x14ac:dyDescent="0.2">
      <c r="A46" s="18" t="s">
        <v>24</v>
      </c>
      <c r="B46" s="2"/>
      <c r="C46" s="3">
        <v>2</v>
      </c>
      <c r="E46">
        <v>736</v>
      </c>
    </row>
    <row r="47" spans="1:13" x14ac:dyDescent="0.2">
      <c r="A47" s="19"/>
      <c r="B47" s="4" t="s">
        <v>4</v>
      </c>
      <c r="C47" s="3">
        <v>7</v>
      </c>
      <c r="E47">
        <v>9</v>
      </c>
    </row>
    <row r="48" spans="1:13" x14ac:dyDescent="0.2">
      <c r="A48" s="19"/>
      <c r="B48" s="4" t="s">
        <v>5</v>
      </c>
      <c r="C48" s="3">
        <v>11</v>
      </c>
      <c r="E48">
        <v>626</v>
      </c>
    </row>
    <row r="49" spans="1:5" x14ac:dyDescent="0.2">
      <c r="A49" s="19"/>
      <c r="B49" s="4" t="s">
        <v>6</v>
      </c>
      <c r="C49" s="3">
        <v>10</v>
      </c>
      <c r="E49">
        <f>SUM(E43:E48)</f>
        <v>2698</v>
      </c>
    </row>
    <row r="50" spans="1:5" x14ac:dyDescent="0.2">
      <c r="A50" s="19"/>
      <c r="B50" s="4" t="s">
        <v>7</v>
      </c>
      <c r="C50" s="3">
        <v>15</v>
      </c>
    </row>
    <row r="51" spans="1:5" x14ac:dyDescent="0.2">
      <c r="A51" s="19"/>
      <c r="B51" s="4" t="s">
        <v>8</v>
      </c>
      <c r="C51" s="3">
        <v>16</v>
      </c>
    </row>
    <row r="52" spans="1:5" x14ac:dyDescent="0.2">
      <c r="A52" s="19"/>
      <c r="B52" s="4" t="s">
        <v>12</v>
      </c>
      <c r="C52" s="3">
        <v>2</v>
      </c>
    </row>
    <row r="53" spans="1:5" x14ac:dyDescent="0.2">
      <c r="A53" s="19"/>
      <c r="B53" s="4" t="s">
        <v>13</v>
      </c>
      <c r="C53" s="3">
        <v>4</v>
      </c>
    </row>
    <row r="54" spans="1:5" x14ac:dyDescent="0.2">
      <c r="A54" s="19"/>
      <c r="B54" s="4" t="s">
        <v>14</v>
      </c>
      <c r="C54" s="3">
        <v>1</v>
      </c>
    </row>
    <row r="55" spans="1:5" x14ac:dyDescent="0.2">
      <c r="A55" s="19"/>
      <c r="B55" s="4" t="s">
        <v>9</v>
      </c>
      <c r="C55" s="3">
        <v>1</v>
      </c>
    </row>
    <row r="56" spans="1:5" x14ac:dyDescent="0.2">
      <c r="A56" s="19"/>
      <c r="B56" s="4" t="s">
        <v>17</v>
      </c>
      <c r="C56" s="3">
        <v>3</v>
      </c>
    </row>
    <row r="57" spans="1:5" x14ac:dyDescent="0.2">
      <c r="A57" s="19"/>
      <c r="B57" s="4" t="s">
        <v>10</v>
      </c>
      <c r="C57" s="3">
        <v>6</v>
      </c>
    </row>
    <row r="58" spans="1:5" x14ac:dyDescent="0.2">
      <c r="A58" s="19"/>
      <c r="B58" s="4" t="s">
        <v>18</v>
      </c>
      <c r="C58" s="3">
        <v>8</v>
      </c>
    </row>
    <row r="59" spans="1:5" x14ac:dyDescent="0.2">
      <c r="A59" s="19"/>
      <c r="B59" s="4" t="s">
        <v>20</v>
      </c>
      <c r="C59" s="3">
        <v>2</v>
      </c>
    </row>
    <row r="60" spans="1:5" x14ac:dyDescent="0.2">
      <c r="A60" s="4" t="s">
        <v>25</v>
      </c>
      <c r="B60" s="4" t="s">
        <v>6</v>
      </c>
      <c r="C60" s="3">
        <v>1</v>
      </c>
    </row>
    <row r="62" spans="1:5" x14ac:dyDescent="0.2">
      <c r="C62" s="5">
        <f>SUM(C2:C61)</f>
        <v>11309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2:A9"/>
    <mergeCell ref="A10:A26"/>
    <mergeCell ref="A27:A45"/>
    <mergeCell ref="A46:A59"/>
  </mergeCells>
  <pageMargins left="1" right="1" top="0.75" bottom="0.75" header="0.3" footer="0.3"/>
  <pageSetup orientation="portrait" r:id="rId1"/>
  <headerFooter>
    <oddHeader>&amp;CTotal Ticket count by category and department in a monthrange</oddHeader>
    <oddFooter>&amp;L31 January 2017 09:58&amp;R&amp;P of &amp;N</oddFooter>
    <evenHeader>&amp;CTotal Ticket count by category and department in a monthrange</evenHeader>
    <evenFooter>&amp;L31 January 2017 09:58&amp;R&amp;P of &amp;N</even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8" sqref="A18"/>
    </sheetView>
  </sheetViews>
  <sheetFormatPr defaultRowHeight="14.25" x14ac:dyDescent="0.2"/>
  <sheetData>
    <row r="1" spans="1:1" x14ac:dyDescent="0.2">
      <c r="A1" s="6" t="s">
        <v>30</v>
      </c>
    </row>
    <row r="3" spans="1:1" x14ac:dyDescent="0.2">
      <c r="A3" t="s">
        <v>46</v>
      </c>
    </row>
    <row r="4" spans="1:1" x14ac:dyDescent="0.2">
      <c r="A4" t="s">
        <v>49</v>
      </c>
    </row>
    <row r="5" spans="1:1" x14ac:dyDescent="0.2">
      <c r="A5" t="s">
        <v>50</v>
      </c>
    </row>
    <row r="6" spans="1:1" x14ac:dyDescent="0.2">
      <c r="A6" s="7" t="s">
        <v>48</v>
      </c>
    </row>
    <row r="7" spans="1:1" x14ac:dyDescent="0.2">
      <c r="A7" t="s">
        <v>47</v>
      </c>
    </row>
    <row r="11" spans="1:1" x14ac:dyDescent="0.2">
      <c r="A11" s="6" t="s">
        <v>54</v>
      </c>
    </row>
    <row r="13" spans="1:1" x14ac:dyDescent="0.2">
      <c r="A13" t="s">
        <v>41</v>
      </c>
    </row>
    <row r="14" spans="1:1" x14ac:dyDescent="0.2">
      <c r="A14" t="s">
        <v>42</v>
      </c>
    </row>
    <row r="15" spans="1:1" x14ac:dyDescent="0.2">
      <c r="A15" t="s">
        <v>43</v>
      </c>
    </row>
    <row r="16" spans="1:1" x14ac:dyDescent="0.2">
      <c r="A16" t="s">
        <v>44</v>
      </c>
    </row>
    <row r="17" spans="1:1" x14ac:dyDescent="0.2">
      <c r="A17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ANNEX I</vt:lpstr>
      <vt:lpstr>2014, 2015, 2016 Global Count</vt:lpstr>
      <vt:lpstr>2014 per Category</vt:lpstr>
      <vt:lpstr>2015 per Category</vt:lpstr>
      <vt:lpstr>2016 per Category</vt:lpstr>
      <vt:lpstr>Top 5 Tickets per Service</vt:lpstr>
      <vt:lpstr>'2016 per Category'!Print_Titles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Ticket count by category and department in a monthrange</dc:title>
  <dc:subject>Total Ticket count by category and department in a monthrange</dc:subject>
  <dc:creator>Kayako case v4.69.0</dc:creator>
  <cp:lastModifiedBy>Martin Legner</cp:lastModifiedBy>
  <dcterms:created xsi:type="dcterms:W3CDTF">2017-01-31T08:58:40Z</dcterms:created>
  <dcterms:modified xsi:type="dcterms:W3CDTF">2017-06-06T10:39:13Z</dcterms:modified>
  <cp:category>Tickets</cp:category>
</cp:coreProperties>
</file>